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680" yWindow="-15" windowWidth="29040" windowHeight="164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Sheet1!$A$2:$M$146</definedName>
    <definedName name="_xlnm.Print_Area" localSheetId="0">Sheet1!$A$1:$M$80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0" i="1"/>
  <c r="M72"/>
  <c r="M22"/>
  <c r="M20"/>
  <c r="M73"/>
  <c r="M74"/>
  <c r="M75"/>
  <c r="M76"/>
  <c r="M77"/>
  <c r="M78"/>
  <c r="M79"/>
  <c r="M71" l="1"/>
  <c r="M69"/>
  <c r="M67"/>
  <c r="M66"/>
  <c r="M65"/>
  <c r="M58"/>
  <c r="M59"/>
  <c r="M60"/>
  <c r="M61"/>
  <c r="M62"/>
  <c r="M63"/>
  <c r="M57"/>
  <c r="M53"/>
  <c r="M54"/>
  <c r="M55"/>
  <c r="M52"/>
  <c r="M49"/>
  <c r="M50"/>
  <c r="M48"/>
  <c r="M68" l="1"/>
  <c r="M80"/>
  <c r="M64"/>
  <c r="M51"/>
  <c r="M56"/>
  <c r="M36" l="1"/>
  <c r="M37"/>
  <c r="M38"/>
  <c r="M39"/>
  <c r="M40"/>
  <c r="M41"/>
  <c r="M42"/>
  <c r="M43"/>
  <c r="M44"/>
  <c r="M45"/>
  <c r="M46"/>
  <c r="M35"/>
  <c r="M30"/>
  <c r="M31"/>
  <c r="M32"/>
  <c r="M33"/>
  <c r="M29"/>
  <c r="M18"/>
  <c r="M19"/>
  <c r="M21"/>
  <c r="M23"/>
  <c r="M24"/>
  <c r="M25"/>
  <c r="M26"/>
  <c r="M27"/>
  <c r="M17"/>
  <c r="M9"/>
  <c r="M10"/>
  <c r="M11"/>
  <c r="M12"/>
  <c r="M13"/>
  <c r="M14"/>
  <c r="M15"/>
  <c r="M8"/>
  <c r="M47" l="1"/>
  <c r="M34"/>
  <c r="M28"/>
  <c r="M16"/>
  <c r="M5" l="1"/>
  <c r="M6"/>
  <c r="M4"/>
  <c r="M7" l="1"/>
  <c r="O7" l="1"/>
  <c r="M3"/>
</calcChain>
</file>

<file path=xl/sharedStrings.xml><?xml version="1.0" encoding="utf-8"?>
<sst xmlns="http://schemas.openxmlformats.org/spreadsheetml/2006/main" count="504" uniqueCount="277">
  <si>
    <t>계</t>
    <phoneticPr fontId="1" type="noConversion"/>
  </si>
  <si>
    <t>선정금액</t>
    <phoneticPr fontId="1" type="noConversion"/>
  </si>
  <si>
    <t>총계</t>
    <phoneticPr fontId="1" type="noConversion"/>
  </si>
  <si>
    <t>NO.</t>
    <phoneticPr fontId="1" type="noConversion"/>
  </si>
  <si>
    <t>학교명</t>
    <phoneticPr fontId="1" type="noConversion"/>
  </si>
  <si>
    <t>종목</t>
    <phoneticPr fontId="1" type="noConversion"/>
  </si>
  <si>
    <t>품목</t>
    <phoneticPr fontId="1" type="noConversion"/>
  </si>
  <si>
    <t>제조사</t>
    <phoneticPr fontId="1" type="noConversion"/>
  </si>
  <si>
    <t>제품명</t>
    <phoneticPr fontId="1" type="noConversion"/>
  </si>
  <si>
    <t>제품번호</t>
    <phoneticPr fontId="1" type="noConversion"/>
  </si>
  <si>
    <t>규격</t>
    <phoneticPr fontId="1" type="noConversion"/>
  </si>
  <si>
    <t>색상</t>
    <phoneticPr fontId="1" type="noConversion"/>
  </si>
  <si>
    <t>수량</t>
    <phoneticPr fontId="1" type="noConversion"/>
  </si>
  <si>
    <t>단가</t>
    <phoneticPr fontId="1" type="noConversion"/>
  </si>
  <si>
    <t>금액</t>
    <phoneticPr fontId="1" type="noConversion"/>
  </si>
  <si>
    <t>태권도</t>
    <phoneticPr fontId="1" type="noConversion"/>
  </si>
  <si>
    <t>단위</t>
    <phoneticPr fontId="1" type="noConversion"/>
  </si>
  <si>
    <t>EA</t>
    <phoneticPr fontId="1" type="noConversion"/>
  </si>
  <si>
    <t>육상</t>
    <phoneticPr fontId="1" type="noConversion"/>
  </si>
  <si>
    <t>양궁</t>
    <phoneticPr fontId="1" type="noConversion"/>
  </si>
  <si>
    <t>9종목</t>
    <phoneticPr fontId="1" type="noConversion"/>
  </si>
  <si>
    <t>2024 학교운동부지원사업 용품 구매사양서</t>
    <phoneticPr fontId="1" type="noConversion"/>
  </si>
  <si>
    <t>명진중학교</t>
    <phoneticPr fontId="1" type="noConversion"/>
  </si>
  <si>
    <t>빙상</t>
    <phoneticPr fontId="1" type="noConversion"/>
  </si>
  <si>
    <t>스키에르그</t>
    <phoneticPr fontId="13" type="noConversion"/>
  </si>
  <si>
    <t>로잉머신</t>
    <phoneticPr fontId="13" type="noConversion"/>
  </si>
  <si>
    <t>러닝머신</t>
    <phoneticPr fontId="13" type="noConversion"/>
  </si>
  <si>
    <t>레그 익스텐션 및 레그컬</t>
    <phoneticPr fontId="13" type="noConversion"/>
  </si>
  <si>
    <t>스키폴</t>
    <phoneticPr fontId="13" type="noConversion"/>
  </si>
  <si>
    <t>스키왁스</t>
    <phoneticPr fontId="13" type="noConversion"/>
  </si>
  <si>
    <t>스미스머신</t>
    <phoneticPr fontId="13" type="noConversion"/>
  </si>
  <si>
    <t>중량원판</t>
    <phoneticPr fontId="13" type="noConversion"/>
  </si>
  <si>
    <t>신도중학교</t>
    <phoneticPr fontId="1" type="noConversion"/>
  </si>
  <si>
    <t>스키</t>
    <phoneticPr fontId="1" type="noConversion"/>
  </si>
  <si>
    <t>토현중학교</t>
    <phoneticPr fontId="1" type="noConversion"/>
  </si>
  <si>
    <t>초읍초등학교</t>
    <phoneticPr fontId="1" type="noConversion"/>
  </si>
  <si>
    <t>전동거꾸리</t>
    <phoneticPr fontId="13" type="noConversion"/>
  </si>
  <si>
    <t>벨트마사지기</t>
    <phoneticPr fontId="13" type="noConversion"/>
  </si>
  <si>
    <t>스텝퍼</t>
    <phoneticPr fontId="13" type="noConversion"/>
  </si>
  <si>
    <t>불가리안백 3kg</t>
    <phoneticPr fontId="13" type="noConversion"/>
  </si>
  <si>
    <t>불가리안백 5kg</t>
    <phoneticPr fontId="13" type="noConversion"/>
  </si>
  <si>
    <t>벤치프레스</t>
    <phoneticPr fontId="13" type="noConversion"/>
  </si>
  <si>
    <t>아령 덤벨 우레탄 아령</t>
    <phoneticPr fontId="13" type="noConversion"/>
  </si>
  <si>
    <t>아령 정리대</t>
    <phoneticPr fontId="13" type="noConversion"/>
  </si>
  <si>
    <t>트레드밀</t>
    <phoneticPr fontId="13" type="noConversion"/>
  </si>
  <si>
    <t>하체근력강화 자전거</t>
    <phoneticPr fontId="13" type="noConversion"/>
  </si>
  <si>
    <t>유일매트</t>
    <phoneticPr fontId="13" type="noConversion"/>
  </si>
  <si>
    <t>안락초등학교</t>
    <phoneticPr fontId="1" type="noConversion"/>
  </si>
  <si>
    <t>씨름</t>
    <phoneticPr fontId="1" type="noConversion"/>
  </si>
  <si>
    <t>부산영선중학교</t>
    <phoneticPr fontId="1" type="noConversion"/>
  </si>
  <si>
    <t>펜싱</t>
    <phoneticPr fontId="1" type="noConversion"/>
  </si>
  <si>
    <t>모덕초등학교</t>
    <phoneticPr fontId="1" type="noConversion"/>
  </si>
  <si>
    <t>재송중학교</t>
    <phoneticPr fontId="1" type="noConversion"/>
  </si>
  <si>
    <t>레슬링</t>
    <phoneticPr fontId="1" type="noConversion"/>
  </si>
  <si>
    <t>하단중학교</t>
    <phoneticPr fontId="1" type="noConversion"/>
  </si>
  <si>
    <t>롤러</t>
    <phoneticPr fontId="1" type="noConversion"/>
  </si>
  <si>
    <t>장림여자중학교</t>
    <phoneticPr fontId="1" type="noConversion"/>
  </si>
  <si>
    <t>10개교</t>
    <phoneticPr fontId="1" type="noConversion"/>
  </si>
  <si>
    <t>잭슨 매트릭스 엘리트</t>
  </si>
  <si>
    <t>세렌디피티</t>
  </si>
  <si>
    <t></t>
  </si>
  <si>
    <t>스피드블레이드 나가노</t>
  </si>
  <si>
    <t>갯스포츠</t>
  </si>
  <si>
    <t>바이킹 블레이드</t>
  </si>
  <si>
    <t>나가노 34/36</t>
  </si>
  <si>
    <t>쇼트트랙 블레이드</t>
  </si>
  <si>
    <t>제이비 스케이트인터내셔널</t>
  </si>
  <si>
    <t>Quantum 16.00"</t>
  </si>
  <si>
    <t>컨셉2 스키에르그</t>
    <phoneticPr fontId="1" type="noConversion"/>
  </si>
  <si>
    <t>concept2 ski ERG</t>
    <phoneticPr fontId="1" type="noConversion"/>
  </si>
  <si>
    <t>61*132*216.9cm</t>
    <phoneticPr fontId="1" type="noConversion"/>
  </si>
  <si>
    <t>검은색</t>
    <phoneticPr fontId="1" type="noConversion"/>
  </si>
  <si>
    <t>스피리트</t>
    <phoneticPr fontId="1" type="noConversion"/>
  </si>
  <si>
    <t>로잉머신</t>
    <phoneticPr fontId="1" type="noConversion"/>
  </si>
  <si>
    <t>CRW800</t>
    <phoneticPr fontId="1" type="noConversion"/>
  </si>
  <si>
    <t>1490*960*1630</t>
    <phoneticPr fontId="1" type="noConversion"/>
  </si>
  <si>
    <t>엠지</t>
    <phoneticPr fontId="1" type="noConversion"/>
  </si>
  <si>
    <t>러닝머신</t>
    <phoneticPr fontId="1" type="noConversion"/>
  </si>
  <si>
    <t>슈프림5000</t>
    <phoneticPr fontId="1" type="noConversion"/>
  </si>
  <si>
    <t>2070*800*1550</t>
    <phoneticPr fontId="1" type="noConversion"/>
  </si>
  <si>
    <t>레그컬&amp;익스텐션</t>
    <phoneticPr fontId="1" type="noConversion"/>
  </si>
  <si>
    <t>KP-400</t>
    <phoneticPr fontId="1" type="noConversion"/>
  </si>
  <si>
    <t>1490*960*1630</t>
  </si>
  <si>
    <t>Swix TRIAC 4.0 AERO Jr TCS</t>
    <phoneticPr fontId="1" type="noConversion"/>
  </si>
  <si>
    <t>SWI JCT40-01 1400</t>
    <phoneticPr fontId="1" type="noConversion"/>
  </si>
  <si>
    <t>Swix Top Speed Powder 5</t>
    <phoneticPr fontId="1" type="noConversion"/>
  </si>
  <si>
    <t>SWI TSP05-4</t>
    <phoneticPr fontId="1" type="noConversion"/>
  </si>
  <si>
    <t>스미스머신</t>
    <phoneticPr fontId="1" type="noConversion"/>
  </si>
  <si>
    <t>mg-215</t>
    <phoneticPr fontId="1" type="noConversion"/>
  </si>
  <si>
    <t>1400*2200*2160</t>
    <phoneticPr fontId="1" type="noConversion"/>
  </si>
  <si>
    <t>아이언불</t>
    <phoneticPr fontId="1" type="noConversion"/>
  </si>
  <si>
    <t>중량원판</t>
    <phoneticPr fontId="1" type="noConversion"/>
  </si>
  <si>
    <t>110kg set</t>
    <phoneticPr fontId="1" type="noConversion"/>
  </si>
  <si>
    <t>전동 거꾸리</t>
  </si>
  <si>
    <t>㈜이고진</t>
  </si>
  <si>
    <t>전동거꾸리</t>
  </si>
  <si>
    <t>RT-73</t>
  </si>
  <si>
    <t>EA</t>
  </si>
  <si>
    <t>스텝밀 머신(천국의계단)</t>
  </si>
  <si>
    <t>천국의 계단</t>
  </si>
  <si>
    <t>P00000IPX</t>
  </si>
  <si>
    <t>1400*810*2060</t>
  </si>
  <si>
    <t>대도 전자호구</t>
  </si>
  <si>
    <t>DAEDO</t>
  </si>
  <si>
    <t>전자호구</t>
  </si>
  <si>
    <t>EPRO 2980</t>
  </si>
  <si>
    <t>청색,홍색</t>
  </si>
  <si>
    <t>대도 전자헤드기어</t>
  </si>
  <si>
    <t>전자헤드기어</t>
  </si>
  <si>
    <t>EPRO 2913</t>
  </si>
  <si>
    <t>대도 전자호구 송신기</t>
  </si>
  <si>
    <t>전자호구 송신기</t>
  </si>
  <si>
    <t>EPRO 29801</t>
  </si>
  <si>
    <t>대도 전자헤드기어송신기</t>
  </si>
  <si>
    <t>전자헤드기어 송신기</t>
  </si>
  <si>
    <t>EPRO 29802</t>
  </si>
  <si>
    <t>대도 수신기</t>
  </si>
  <si>
    <t>수신기</t>
  </si>
  <si>
    <t>EPRO 29806</t>
  </si>
  <si>
    <t>대도 송신기용 충전기</t>
  </si>
  <si>
    <t>송신기용 충전기</t>
  </si>
  <si>
    <t>EPRO 2905</t>
  </si>
  <si>
    <t>대도 프로그램</t>
  </si>
  <si>
    <t>프로그램</t>
  </si>
  <si>
    <t>EPRO 29807</t>
  </si>
  <si>
    <t>러닝머신</t>
  </si>
  <si>
    <t>이고진</t>
  </si>
  <si>
    <t>이고진 런닝머신 X3</t>
  </si>
  <si>
    <t>SH-T5100</t>
  </si>
  <si>
    <t>크기 1712*864*1317</t>
  </si>
  <si>
    <t>블랙</t>
  </si>
  <si>
    <t>멀티홈짐 EX006A</t>
  </si>
  <si>
    <t>EX006A</t>
  </si>
  <si>
    <t>크기 1710*1030*2180</t>
  </si>
  <si>
    <t>실내자전거</t>
  </si>
  <si>
    <t>멜킨스포츠</t>
  </si>
  <si>
    <t>멜킨 폴민 ERG 바이크(EMS01)</t>
  </si>
  <si>
    <t>550*980*850~1750</t>
  </si>
  <si>
    <t>높이뛰기 매트</t>
  </si>
  <si>
    <t>동은스포츠</t>
  </si>
  <si>
    <t>3600*2000*600</t>
  </si>
  <si>
    <t>블루</t>
  </si>
  <si>
    <t>스탭밀머신</t>
  </si>
  <si>
    <t>디랙스</t>
  </si>
  <si>
    <t>디랙스 클라이머 스탭밀 천국의 계단 스텝머신 DSC6X</t>
  </si>
  <si>
    <t>DSC6X</t>
  </si>
  <si>
    <t>1594*830*2090</t>
  </si>
  <si>
    <t>나이스쿨</t>
    <phoneticPr fontId="1" type="noConversion"/>
  </si>
  <si>
    <t>펜타곤멀티홈짐스미스머신하프랙멀티랙듀얼풀리</t>
    <phoneticPr fontId="1" type="noConversion"/>
  </si>
  <si>
    <t>펜타곤스미스</t>
    <phoneticPr fontId="1" type="noConversion"/>
  </si>
  <si>
    <t>1703*2000*2180mm/블럭포함408kg/블록90kg*2</t>
    <phoneticPr fontId="1" type="noConversion"/>
  </si>
  <si>
    <t>기본</t>
    <phoneticPr fontId="1" type="noConversion"/>
  </si>
  <si>
    <t>씨에이치월드</t>
    <phoneticPr fontId="1" type="noConversion"/>
  </si>
  <si>
    <t>이고진정도거꾸리(설치비포함)</t>
    <phoneticPr fontId="1" type="noConversion"/>
  </si>
  <si>
    <t>RT73</t>
    <phoneticPr fontId="1" type="noConversion"/>
  </si>
  <si>
    <t>1210*860*1560mm</t>
    <phoneticPr fontId="1" type="noConversion"/>
  </si>
  <si>
    <t>누리온</t>
    <phoneticPr fontId="1" type="noConversion"/>
  </si>
  <si>
    <t>비에스벨트마사지기덜덜이안마기수퍼밸트마사지</t>
    <phoneticPr fontId="1" type="noConversion"/>
  </si>
  <si>
    <t>BOSTON5</t>
    <phoneticPr fontId="1" type="noConversion"/>
  </si>
  <si>
    <t>450*970*980mm/42kg/원터치버튼,AC모터</t>
    <phoneticPr fontId="1" type="noConversion"/>
  </si>
  <si>
    <t>별닷컴</t>
    <phoneticPr fontId="1" type="noConversion"/>
  </si>
  <si>
    <t>이고진다이어트스텝퍼</t>
    <phoneticPr fontId="1" type="noConversion"/>
  </si>
  <si>
    <t>ST7</t>
    <phoneticPr fontId="1" type="noConversion"/>
  </si>
  <si>
    <t>525*375*245mm</t>
    <phoneticPr fontId="1" type="noConversion"/>
  </si>
  <si>
    <t>비에스스포츠</t>
    <phoneticPr fontId="1" type="noConversion"/>
  </si>
  <si>
    <t>바디스톤불가리안백</t>
    <phoneticPr fontId="1" type="noConversion"/>
  </si>
  <si>
    <t>없음</t>
    <phoneticPr fontId="1" type="noConversion"/>
  </si>
  <si>
    <t>3kg/몸통둘레54cm/전체길이65cm/안쪽길이40cm/손잡이둘레12.5cm</t>
    <phoneticPr fontId="1" type="noConversion"/>
  </si>
  <si>
    <t>5kg/몸통둘레54cm/전체길이66cm/안쪽길이40cm/손잡이둘레12.5cm</t>
    <phoneticPr fontId="1" type="noConversion"/>
  </si>
  <si>
    <t>버들비스포코리아</t>
    <phoneticPr fontId="1" type="noConversion"/>
  </si>
  <si>
    <t>벤치프레스해머체스트벤치</t>
    <phoneticPr fontId="1" type="noConversion"/>
  </si>
  <si>
    <t>DIA-PU01</t>
    <phoneticPr fontId="1" type="noConversion"/>
  </si>
  <si>
    <t>1760*1210*910mm</t>
    <phoneticPr fontId="1" type="noConversion"/>
  </si>
  <si>
    <t>대연스포츠</t>
    <phoneticPr fontId="1" type="noConversion"/>
  </si>
  <si>
    <t>아령덤벌우레탄아령고급덤벨</t>
    <phoneticPr fontId="1" type="noConversion"/>
  </si>
  <si>
    <t>35kg</t>
    <phoneticPr fontId="1" type="noConversion"/>
  </si>
  <si>
    <t>아령정리대</t>
    <phoneticPr fontId="1" type="noConversion"/>
  </si>
  <si>
    <t>BSF-001</t>
    <phoneticPr fontId="1" type="noConversion"/>
  </si>
  <si>
    <t>1330*770*850</t>
    <phoneticPr fontId="1" type="noConversion"/>
  </si>
  <si>
    <t>주식회사 은성헬스빌</t>
  </si>
  <si>
    <t>드레드밀</t>
    <phoneticPr fontId="1" type="noConversion"/>
  </si>
  <si>
    <t>V51</t>
    <phoneticPr fontId="1" type="noConversion"/>
  </si>
  <si>
    <t>2160*940*1400mm</t>
    <phoneticPr fontId="1" type="noConversion"/>
  </si>
  <si>
    <t>하체근력강화용자전거</t>
    <phoneticPr fontId="1" type="noConversion"/>
  </si>
  <si>
    <t>V7000</t>
    <phoneticPr fontId="1" type="noConversion"/>
  </si>
  <si>
    <t>560*1013*1510mm</t>
    <phoneticPr fontId="1" type="noConversion"/>
  </si>
  <si>
    <t>메가스포츠</t>
    <phoneticPr fontId="1" type="noConversion"/>
  </si>
  <si>
    <t>유일매트</t>
    <phoneticPr fontId="1" type="noConversion"/>
  </si>
  <si>
    <t>22T</t>
    <phoneticPr fontId="1" type="noConversion"/>
  </si>
  <si>
    <t>66제곱미터 기준/70장/운임료,설치비포함</t>
    <phoneticPr fontId="1" type="noConversion"/>
  </si>
  <si>
    <t>케이블리, 릴보조선</t>
  </si>
  <si>
    <t>독일</t>
  </si>
  <si>
    <t>플레러 마라징 브레이드</t>
  </si>
  <si>
    <t>5호/D</t>
  </si>
  <si>
    <t>플러레 마스크</t>
  </si>
  <si>
    <t>M</t>
  </si>
  <si>
    <t>폼 타겟</t>
  </si>
  <si>
    <t>세일양행</t>
  </si>
  <si>
    <t>양궁폼타켓</t>
  </si>
  <si>
    <t xml:space="preserve">125*125*22  incore37:1  incore25:4
</t>
  </si>
  <si>
    <t>검</t>
  </si>
  <si>
    <t>다다미 다이</t>
  </si>
  <si>
    <t>양궁타켓 받침대</t>
  </si>
  <si>
    <t>후아록 장치 포함</t>
  </si>
  <si>
    <t>폼 다다미</t>
  </si>
  <si>
    <t xml:space="preserve">125*125*22   incore37
</t>
  </si>
  <si>
    <t>인코어 폼</t>
  </si>
  <si>
    <t>incore37:1</t>
  </si>
  <si>
    <t>무동력 트레드밀</t>
  </si>
  <si>
    <t>(주)시어드코리아</t>
  </si>
  <si>
    <t>슬래드러너</t>
  </si>
  <si>
    <t>kc인증번호 :B451R232-20001</t>
  </si>
  <si>
    <t>1700 x 880 x 1700</t>
  </si>
  <si>
    <t>검정</t>
  </si>
  <si>
    <t>파워렉</t>
  </si>
  <si>
    <t>㈜동아스포츠</t>
  </si>
  <si>
    <t>밀리언짐</t>
  </si>
  <si>
    <t>kc인증번호 :B451H004-17002</t>
  </si>
  <si>
    <t>1380x1290x2050</t>
  </si>
  <si>
    <t>레드</t>
  </si>
  <si>
    <t>에어바이크</t>
  </si>
  <si>
    <t>바디엑스OEM</t>
  </si>
  <si>
    <t>통주물컴피티션케틀벨</t>
  </si>
  <si>
    <t>KC인증번호 :B451R133-19003</t>
  </si>
  <si>
    <t>가로(L) : 550mm 세로(W) : 1225mm 높이(H) : 1200mm / 무게 : 64kg</t>
  </si>
  <si>
    <t>케틀벨 40kg</t>
  </si>
  <si>
    <t>중국OEM</t>
  </si>
  <si>
    <t>가로(L): 210mm 세로(W): 210mm 높이(H) 285mm</t>
  </si>
  <si>
    <t>화이트</t>
  </si>
  <si>
    <t>케틀벨 22kg</t>
  </si>
  <si>
    <t>그린</t>
  </si>
  <si>
    <t>케틀벨 18kg</t>
  </si>
  <si>
    <t>퍼플</t>
  </si>
  <si>
    <t>인바디 체중계</t>
  </si>
  <si>
    <t>인바디</t>
  </si>
  <si>
    <t>인바디다이얼</t>
  </si>
  <si>
    <t>310.3(W) × 356.4(L) × 58.3(H) : mm</t>
  </si>
  <si>
    <t>와트바이크</t>
  </si>
  <si>
    <t>이에이알홀딩스</t>
  </si>
  <si>
    <t>와트바이크 트레이너</t>
  </si>
  <si>
    <t>높이 130cm, 프레임 너비 66cm, 프레임 길이 125cm</t>
  </si>
  <si>
    <t>검정색</t>
  </si>
  <si>
    <t>컴팩스</t>
  </si>
  <si>
    <t>액티브라이프</t>
  </si>
  <si>
    <t>WIRELESS SP8.0 MULTILINGUAL (EU)</t>
  </si>
  <si>
    <t>/01965</t>
  </si>
  <si>
    <t>7*10.7cm</t>
  </si>
  <si>
    <t>휠</t>
  </si>
  <si>
    <t>MPC</t>
  </si>
  <si>
    <t>MPC 휠 100mm</t>
  </si>
  <si>
    <t>100mm</t>
  </si>
  <si>
    <t>흰색</t>
  </si>
  <si>
    <t>KPNP 전자 몸통 보호구</t>
  </si>
  <si>
    <t>KPNP 한국총판 이택스포츠</t>
  </si>
  <si>
    <t>청, 홍</t>
  </si>
  <si>
    <t>KPNP 전자 헤드기어</t>
  </si>
  <si>
    <t>KPNP 수신기</t>
  </si>
  <si>
    <t>IEEE 802.15.4</t>
  </si>
  <si>
    <t>KPNP 충전기</t>
  </si>
  <si>
    <t>대연 스포츠</t>
  </si>
  <si>
    <t>씨어드 코리아 슬래드 러너</t>
  </si>
  <si>
    <t>한국재활메디슨</t>
  </si>
  <si>
    <t>대도전자호구 송신기</t>
  </si>
  <si>
    <t xml:space="preserve">대도 전자호구 </t>
  </si>
  <si>
    <t>대도전자호구</t>
  </si>
  <si>
    <t>2호</t>
  </si>
  <si>
    <t>대도 헤드기어</t>
  </si>
  <si>
    <t>S</t>
  </si>
  <si>
    <t>대도 뒷차기 미트</t>
  </si>
  <si>
    <t>1호</t>
    <phoneticPr fontId="1" type="noConversion"/>
  </si>
  <si>
    <t>2호</t>
    <phoneticPr fontId="1" type="noConversion"/>
  </si>
  <si>
    <t>S</t>
    <phoneticPr fontId="1" type="noConversion"/>
  </si>
  <si>
    <t>M</t>
    <phoneticPr fontId="1" type="noConversion"/>
  </si>
  <si>
    <t>SET</t>
    <phoneticPr fontId="1" type="noConversion"/>
  </si>
  <si>
    <t>청, 홍</t>
    <phoneticPr fontId="1" type="noConversion"/>
  </si>
  <si>
    <t>3호</t>
    <phoneticPr fontId="1" type="noConversion"/>
  </si>
  <si>
    <t></t>
    <phoneticPr fontId="1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</si>
</sst>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_ "/>
    <numFmt numFmtId="177" formatCode="#,##0_ ;[Red]\-#,##0\ "/>
    <numFmt numFmtId="178" formatCode="#,##0_);[Red]\(#,##0\)"/>
  </numFmts>
  <fonts count="2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2"/>
      <charset val="129"/>
    </font>
    <font>
      <sz val="11"/>
      <color rgb="FF000000"/>
      <name val="맑은 고딕"/>
      <family val="3"/>
      <charset val="129"/>
    </font>
    <font>
      <sz val="11"/>
      <name val="돋움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rgb="FF0000FF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1"/>
      <color rgb="FF9C5700"/>
      <name val="맑은 고딕"/>
      <family val="2"/>
      <charset val="129"/>
      <scheme val="minor"/>
    </font>
    <font>
      <sz val="10"/>
      <color theme="1"/>
      <name val="Wingdings"/>
      <family val="3"/>
      <charset val="2"/>
    </font>
    <font>
      <sz val="11"/>
      <color rgb="FF000000"/>
      <name val="맑은 고딕"/>
      <family val="3"/>
      <charset val="129"/>
      <scheme val="major"/>
    </font>
    <font>
      <sz val="7"/>
      <color rgb="FF6E6E6E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7"/>
      <color rgb="FF6E6E6E"/>
      <name val="맑은 고딕"/>
      <family val="3"/>
      <charset val="129"/>
      <scheme val="major"/>
    </font>
    <font>
      <sz val="7"/>
      <color rgb="FF666666"/>
      <name val="맑은 고딕"/>
      <family val="3"/>
      <charset val="129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DCE6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4" borderId="0">
      <alignment vertical="center"/>
    </xf>
    <xf numFmtId="41" fontId="5" fillId="0" borderId="0" applyFont="0" applyFill="0" applyBorder="0" applyAlignment="0" applyProtection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>
      <alignment vertical="center"/>
    </xf>
  </cellStyleXfs>
  <cellXfs count="154">
    <xf numFmtId="0" fontId="0" fillId="0" borderId="0" xfId="0">
      <alignment vertical="center"/>
    </xf>
    <xf numFmtId="41" fontId="0" fillId="0" borderId="0" xfId="1" applyFont="1" applyAlignment="1">
      <alignment vertical="center" shrinkToFit="1"/>
    </xf>
    <xf numFmtId="0" fontId="0" fillId="0" borderId="0" xfId="0" applyAlignment="1">
      <alignment vertical="center" shrinkToFit="1"/>
    </xf>
    <xf numFmtId="41" fontId="0" fillId="0" borderId="0" xfId="1" applyFont="1" applyAlignment="1">
      <alignment horizontal="center" vertical="center" shrinkToFit="1"/>
    </xf>
    <xf numFmtId="41" fontId="6" fillId="0" borderId="0" xfId="1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1" fontId="6" fillId="7" borderId="1" xfId="1" applyFont="1" applyFill="1" applyBorder="1" applyAlignment="1">
      <alignment horizontal="center" vertical="center" shrinkToFit="1"/>
    </xf>
    <xf numFmtId="41" fontId="6" fillId="8" borderId="1" xfId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7" fontId="0" fillId="0" borderId="0" xfId="1" applyNumberFormat="1" applyFont="1" applyAlignment="1">
      <alignment horizontal="right" vertical="center" shrinkToFit="1"/>
    </xf>
    <xf numFmtId="177" fontId="6" fillId="0" borderId="0" xfId="1" applyNumberFormat="1" applyFont="1" applyFill="1" applyAlignment="1">
      <alignment horizontal="right" vertical="center" shrinkToFit="1"/>
    </xf>
    <xf numFmtId="177" fontId="6" fillId="0" borderId="0" xfId="1" applyNumberFormat="1" applyFont="1" applyAlignment="1">
      <alignment horizontal="right" vertical="center" shrinkToFit="1"/>
    </xf>
    <xf numFmtId="41" fontId="11" fillId="0" borderId="1" xfId="1" applyFont="1" applyFill="1" applyBorder="1" applyAlignment="1">
      <alignment horizontal="center" vertical="center" shrinkToFit="1"/>
    </xf>
    <xf numFmtId="178" fontId="6" fillId="0" borderId="0" xfId="0" applyNumberFormat="1" applyFont="1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178" fontId="7" fillId="2" borderId="1" xfId="0" applyNumberFormat="1" applyFont="1" applyFill="1" applyBorder="1" applyAlignment="1">
      <alignment horizontal="center" vertical="center" shrinkToFit="1"/>
    </xf>
    <xf numFmtId="41" fontId="7" fillId="2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177" fontId="8" fillId="0" borderId="0" xfId="1" applyNumberFormat="1" applyFont="1" applyAlignment="1">
      <alignment horizontal="right" vertical="center" shrinkToFit="1"/>
    </xf>
    <xf numFmtId="0" fontId="8" fillId="0" borderId="0" xfId="0" applyFont="1" applyAlignment="1">
      <alignment vertical="center" shrinkToFit="1"/>
    </xf>
    <xf numFmtId="178" fontId="6" fillId="10" borderId="1" xfId="9" applyNumberFormat="1" applyFont="1" applyFill="1" applyBorder="1" applyAlignment="1">
      <alignment horizontal="center" vertical="center"/>
    </xf>
    <xf numFmtId="41" fontId="6" fillId="10" borderId="1" xfId="1" applyFont="1" applyFill="1" applyBorder="1" applyAlignment="1">
      <alignment horizontal="center" vertical="center" shrinkToFit="1"/>
    </xf>
    <xf numFmtId="0" fontId="6" fillId="11" borderId="1" xfId="0" applyFont="1" applyFill="1" applyBorder="1" applyAlignment="1">
      <alignment horizontal="center" vertical="center" shrinkToFit="1"/>
    </xf>
    <xf numFmtId="178" fontId="6" fillId="11" borderId="1" xfId="0" applyNumberFormat="1" applyFont="1" applyFill="1" applyBorder="1" applyAlignment="1">
      <alignment horizontal="center" vertical="center" shrinkToFit="1"/>
    </xf>
    <xf numFmtId="41" fontId="6" fillId="11" borderId="1" xfId="1" applyFont="1" applyFill="1" applyBorder="1" applyAlignment="1">
      <alignment horizontal="right" vertical="center" shrinkToFit="1"/>
    </xf>
    <xf numFmtId="41" fontId="6" fillId="11" borderId="1" xfId="1" applyFont="1" applyFill="1" applyBorder="1" applyAlignment="1">
      <alignment horizontal="center" vertical="center" shrinkToFit="1"/>
    </xf>
    <xf numFmtId="0" fontId="6" fillId="11" borderId="3" xfId="4" applyNumberFormat="1" applyFont="1" applyFill="1" applyBorder="1" applyAlignment="1">
      <alignment horizontal="center" vertical="center" shrinkToFit="1"/>
    </xf>
    <xf numFmtId="178" fontId="6" fillId="11" borderId="3" xfId="4" applyNumberFormat="1" applyFont="1" applyFill="1" applyBorder="1" applyAlignment="1">
      <alignment horizontal="center" vertical="center" shrinkToFit="1"/>
    </xf>
    <xf numFmtId="41" fontId="6" fillId="11" borderId="3" xfId="1" applyFont="1" applyFill="1" applyBorder="1" applyAlignment="1">
      <alignment horizontal="right" vertical="center" shrinkToFit="1"/>
    </xf>
    <xf numFmtId="176" fontId="6" fillId="11" borderId="1" xfId="0" applyNumberFormat="1" applyFont="1" applyFill="1" applyBorder="1" applyAlignment="1">
      <alignment horizontal="right" vertical="center" shrinkToFit="1"/>
    </xf>
    <xf numFmtId="0" fontId="6" fillId="11" borderId="1" xfId="0" applyNumberFormat="1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horizontal="center" vertical="center" shrinkToFit="1"/>
    </xf>
    <xf numFmtId="41" fontId="11" fillId="0" borderId="2" xfId="1" applyFont="1" applyFill="1" applyBorder="1" applyAlignment="1">
      <alignment horizontal="center" vertical="center" shrinkToFit="1"/>
    </xf>
    <xf numFmtId="178" fontId="14" fillId="10" borderId="1" xfId="0" applyNumberFormat="1" applyFont="1" applyFill="1" applyBorder="1" applyAlignment="1">
      <alignment horizontal="right" vertical="center"/>
    </xf>
    <xf numFmtId="0" fontId="6" fillId="8" borderId="1" xfId="2" applyFont="1" applyFill="1" applyBorder="1" applyAlignment="1">
      <alignment horizontal="center" vertical="center" shrinkToFit="1"/>
    </xf>
    <xf numFmtId="177" fontId="6" fillId="8" borderId="1" xfId="2" applyNumberFormat="1" applyFont="1" applyFill="1" applyBorder="1" applyAlignment="1">
      <alignment horizontal="center" vertical="center" shrinkToFit="1"/>
    </xf>
    <xf numFmtId="178" fontId="6" fillId="8" borderId="1" xfId="9" applyNumberFormat="1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 wrapText="1"/>
    </xf>
    <xf numFmtId="178" fontId="14" fillId="8" borderId="1" xfId="0" applyNumberFormat="1" applyFont="1" applyFill="1" applyBorder="1" applyAlignment="1">
      <alignment horizontal="center" vertical="center"/>
    </xf>
    <xf numFmtId="178" fontId="14" fillId="8" borderId="1" xfId="0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center" vertical="center" wrapText="1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right" vertical="center"/>
    </xf>
    <xf numFmtId="178" fontId="6" fillId="7" borderId="1" xfId="9" applyNumberFormat="1" applyFont="1" applyFill="1" applyBorder="1" applyAlignment="1">
      <alignment horizontal="center" vertical="center"/>
    </xf>
    <xf numFmtId="178" fontId="6" fillId="6" borderId="1" xfId="9" applyNumberFormat="1" applyFont="1" applyFill="1" applyBorder="1" applyAlignment="1">
      <alignment horizontal="center" vertical="center"/>
    </xf>
    <xf numFmtId="41" fontId="6" fillId="6" borderId="1" xfId="1" applyFont="1" applyFill="1" applyBorder="1" applyAlignment="1">
      <alignment horizontal="center" vertical="center" shrinkToFit="1"/>
    </xf>
    <xf numFmtId="178" fontId="6" fillId="6" borderId="1" xfId="0" applyNumberFormat="1" applyFont="1" applyFill="1" applyBorder="1" applyAlignment="1">
      <alignment horizontal="center" vertical="center"/>
    </xf>
    <xf numFmtId="38" fontId="6" fillId="6" borderId="1" xfId="0" applyNumberFormat="1" applyFont="1" applyFill="1" applyBorder="1" applyAlignment="1">
      <alignment horizontal="right" vertical="center"/>
    </xf>
    <xf numFmtId="0" fontId="14" fillId="10" borderId="1" xfId="0" applyFont="1" applyFill="1" applyBorder="1" applyAlignment="1">
      <alignment horizontal="center" vertical="center" wrapText="1"/>
    </xf>
    <xf numFmtId="0" fontId="6" fillId="10" borderId="1" xfId="2" applyFont="1" applyFill="1" applyBorder="1" applyAlignment="1">
      <alignment horizontal="center" vertical="center" shrinkToFit="1"/>
    </xf>
    <xf numFmtId="177" fontId="6" fillId="10" borderId="1" xfId="2" applyNumberFormat="1" applyFont="1" applyFill="1" applyBorder="1" applyAlignment="1">
      <alignment horizontal="center" vertical="center" shrinkToFit="1"/>
    </xf>
    <xf numFmtId="38" fontId="6" fillId="10" borderId="1" xfId="10" applyNumberFormat="1" applyFont="1" applyFill="1" applyBorder="1" applyAlignment="1">
      <alignment horizontal="center" vertical="center" shrinkToFit="1"/>
    </xf>
    <xf numFmtId="0" fontId="17" fillId="10" borderId="1" xfId="0" applyFont="1" applyFill="1" applyBorder="1" applyAlignment="1">
      <alignment horizontal="center" vertical="center" shrinkToFit="1"/>
    </xf>
    <xf numFmtId="0" fontId="6" fillId="10" borderId="1" xfId="0" applyFont="1" applyFill="1" applyBorder="1" applyAlignment="1">
      <alignment horizontal="center" vertical="center" shrinkToFit="1"/>
    </xf>
    <xf numFmtId="38" fontId="6" fillId="6" borderId="1" xfId="0" applyNumberFormat="1" applyFont="1" applyFill="1" applyBorder="1" applyAlignment="1">
      <alignment horizontal="center" vertical="center"/>
    </xf>
    <xf numFmtId="178" fontId="14" fillId="10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38" fontId="6" fillId="7" borderId="1" xfId="0" applyNumberFormat="1" applyFont="1" applyFill="1" applyBorder="1" applyAlignment="1">
      <alignment horizontal="center" vertical="center"/>
    </xf>
    <xf numFmtId="38" fontId="6" fillId="7" borderId="1" xfId="0" applyNumberFormat="1" applyFont="1" applyFill="1" applyBorder="1" applyAlignment="1">
      <alignment horizontal="right" vertical="center"/>
    </xf>
    <xf numFmtId="0" fontId="14" fillId="6" borderId="1" xfId="0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center" vertical="center" shrinkToFit="1"/>
    </xf>
    <xf numFmtId="177" fontId="6" fillId="6" borderId="1" xfId="2" applyNumberFormat="1" applyFont="1" applyFill="1" applyBorder="1" applyAlignment="1">
      <alignment horizontal="center" vertical="center" shrinkToFit="1"/>
    </xf>
    <xf numFmtId="38" fontId="14" fillId="6" borderId="1" xfId="0" applyNumberFormat="1" applyFont="1" applyFill="1" applyBorder="1" applyAlignment="1">
      <alignment horizontal="center" vertical="center"/>
    </xf>
    <xf numFmtId="38" fontId="6" fillId="6" borderId="1" xfId="9" applyNumberFormat="1" applyFont="1" applyFill="1" applyBorder="1" applyAlignment="1">
      <alignment horizontal="center" vertical="center"/>
    </xf>
    <xf numFmtId="38" fontId="14" fillId="6" borderId="1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2" applyFont="1" applyFill="1" applyBorder="1" applyAlignment="1">
      <alignment horizontal="center" vertical="center" shrinkToFit="1"/>
    </xf>
    <xf numFmtId="177" fontId="6" fillId="7" borderId="1" xfId="2" applyNumberFormat="1" applyFont="1" applyFill="1" applyBorder="1" applyAlignment="1">
      <alignment horizontal="center" vertical="center" shrinkToFit="1"/>
    </xf>
    <xf numFmtId="38" fontId="6" fillId="7" borderId="1" xfId="9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38" fontId="14" fillId="7" borderId="1" xfId="0" applyNumberFormat="1" applyFont="1" applyFill="1" applyBorder="1" applyAlignment="1">
      <alignment horizontal="center" vertical="center"/>
    </xf>
    <xf numFmtId="38" fontId="14" fillId="7" borderId="1" xfId="0" applyNumberFormat="1" applyFont="1" applyFill="1" applyBorder="1" applyAlignment="1">
      <alignment horizontal="right" vertical="center"/>
    </xf>
    <xf numFmtId="0" fontId="10" fillId="7" borderId="1" xfId="2" applyFont="1" applyFill="1" applyBorder="1" applyAlignment="1">
      <alignment horizontal="center" vertical="center" shrinkToFit="1"/>
    </xf>
    <xf numFmtId="177" fontId="6" fillId="7" borderId="1" xfId="2" applyNumberFormat="1" applyFont="1" applyFill="1" applyBorder="1" applyAlignment="1">
      <alignment horizontal="center" vertical="top" shrinkToFit="1"/>
    </xf>
    <xf numFmtId="177" fontId="6" fillId="7" borderId="1" xfId="2" applyNumberFormat="1" applyFont="1" applyFill="1" applyBorder="1" applyAlignment="1">
      <alignment horizontal="center" vertical="top" wrapText="1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shrinkToFit="1"/>
    </xf>
    <xf numFmtId="0" fontId="6" fillId="8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shrinkToFit="1"/>
    </xf>
    <xf numFmtId="177" fontId="6" fillId="2" borderId="1" xfId="2" applyNumberFormat="1" applyFont="1" applyFill="1" applyBorder="1" applyAlignment="1">
      <alignment horizontal="center" vertical="center" shrinkToFit="1"/>
    </xf>
    <xf numFmtId="38" fontId="14" fillId="2" borderId="1" xfId="0" applyNumberFormat="1" applyFont="1" applyFill="1" applyBorder="1" applyAlignment="1">
      <alignment horizontal="center" vertical="center"/>
    </xf>
    <xf numFmtId="38" fontId="6" fillId="2" borderId="1" xfId="9" applyNumberFormat="1" applyFont="1" applyFill="1" applyBorder="1" applyAlignment="1">
      <alignment horizontal="center" vertical="center"/>
    </xf>
    <xf numFmtId="38" fontId="14" fillId="2" borderId="1" xfId="0" applyNumberFormat="1" applyFont="1" applyFill="1" applyBorder="1" applyAlignment="1">
      <alignment horizontal="right" vertical="center"/>
    </xf>
    <xf numFmtId="41" fontId="6" fillId="2" borderId="1" xfId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0" fillId="6" borderId="1" xfId="2" applyFont="1" applyFill="1" applyBorder="1" applyAlignment="1">
      <alignment horizontal="center" vertical="center" shrinkToFit="1"/>
    </xf>
    <xf numFmtId="41" fontId="6" fillId="5" borderId="1" xfId="1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shrinkToFit="1"/>
    </xf>
    <xf numFmtId="177" fontId="6" fillId="5" borderId="1" xfId="2" applyNumberFormat="1" applyFont="1" applyFill="1" applyBorder="1" applyAlignment="1">
      <alignment horizontal="center" vertical="center" shrinkToFit="1"/>
    </xf>
    <xf numFmtId="178" fontId="6" fillId="5" borderId="1" xfId="0" applyNumberFormat="1" applyFont="1" applyFill="1" applyBorder="1" applyAlignment="1">
      <alignment horizontal="center" vertical="center"/>
    </xf>
    <xf numFmtId="178" fontId="6" fillId="5" borderId="1" xfId="9" applyNumberFormat="1" applyFont="1" applyFill="1" applyBorder="1" applyAlignment="1">
      <alignment horizontal="center" vertical="center"/>
    </xf>
    <xf numFmtId="178" fontId="7" fillId="5" borderId="1" xfId="0" applyNumberFormat="1" applyFont="1" applyFill="1" applyBorder="1" applyAlignment="1">
      <alignment horizontal="center" vertical="center"/>
    </xf>
    <xf numFmtId="41" fontId="7" fillId="10" borderId="1" xfId="1" applyFont="1" applyFill="1" applyBorder="1" applyAlignment="1">
      <alignment horizontal="center" vertical="center" shrinkToFit="1"/>
    </xf>
    <xf numFmtId="0" fontId="15" fillId="8" borderId="1" xfId="0" applyFont="1" applyFill="1" applyBorder="1" applyAlignment="1">
      <alignment horizontal="center" vertical="center" wrapText="1"/>
    </xf>
    <xf numFmtId="178" fontId="15" fillId="8" borderId="1" xfId="0" applyNumberFormat="1" applyFont="1" applyFill="1" applyBorder="1" applyAlignment="1">
      <alignment horizontal="center" vertical="center"/>
    </xf>
    <xf numFmtId="178" fontId="7" fillId="8" borderId="1" xfId="0" applyNumberFormat="1" applyFont="1" applyFill="1" applyBorder="1" applyAlignment="1">
      <alignment horizontal="center" vertical="center"/>
    </xf>
    <xf numFmtId="178" fontId="6" fillId="7" borderId="1" xfId="0" applyNumberFormat="1" applyFont="1" applyFill="1" applyBorder="1" applyAlignment="1">
      <alignment horizontal="center" vertical="center"/>
    </xf>
    <xf numFmtId="178" fontId="7" fillId="7" borderId="1" xfId="0" applyNumberFormat="1" applyFont="1" applyFill="1" applyBorder="1" applyAlignment="1">
      <alignment horizontal="center" vertical="center"/>
    </xf>
    <xf numFmtId="178" fontId="6" fillId="10" borderId="1" xfId="0" applyNumberFormat="1" applyFont="1" applyFill="1" applyBorder="1" applyAlignment="1">
      <alignment horizontal="center" vertical="center"/>
    </xf>
    <xf numFmtId="178" fontId="7" fillId="10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9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178" fontId="7" fillId="6" borderId="1" xfId="0" applyNumberFormat="1" applyFont="1" applyFill="1" applyBorder="1" applyAlignment="1">
      <alignment horizontal="center" vertical="center"/>
    </xf>
    <xf numFmtId="38" fontId="14" fillId="5" borderId="1" xfId="0" applyNumberFormat="1" applyFont="1" applyFill="1" applyBorder="1" applyAlignment="1">
      <alignment horizontal="center" vertical="center"/>
    </xf>
    <xf numFmtId="38" fontId="6" fillId="5" borderId="1" xfId="9" applyNumberFormat="1" applyFont="1" applyFill="1" applyBorder="1" applyAlignment="1">
      <alignment horizontal="center" vertical="center"/>
    </xf>
    <xf numFmtId="38" fontId="14" fillId="5" borderId="1" xfId="0" applyNumberFormat="1" applyFont="1" applyFill="1" applyBorder="1" applyAlignment="1">
      <alignment horizontal="right" vertical="center"/>
    </xf>
    <xf numFmtId="38" fontId="6" fillId="5" borderId="1" xfId="0" applyNumberFormat="1" applyFont="1" applyFill="1" applyBorder="1" applyAlignment="1">
      <alignment horizontal="center" vertical="center"/>
    </xf>
    <xf numFmtId="38" fontId="6" fillId="5" borderId="1" xfId="0" applyNumberFormat="1" applyFont="1" applyFill="1" applyBorder="1" applyAlignment="1">
      <alignment horizontal="right" vertical="center"/>
    </xf>
    <xf numFmtId="177" fontId="17" fillId="8" borderId="1" xfId="2" applyNumberFormat="1" applyFont="1" applyFill="1" applyBorder="1" applyAlignment="1">
      <alignment horizontal="center" vertical="center" shrinkToFit="1"/>
    </xf>
    <xf numFmtId="177" fontId="17" fillId="6" borderId="1" xfId="2" applyNumberFormat="1" applyFont="1" applyFill="1" applyBorder="1" applyAlignment="1">
      <alignment horizontal="center" vertical="center" shrinkToFit="1"/>
    </xf>
    <xf numFmtId="0" fontId="17" fillId="8" borderId="1" xfId="0" applyFont="1" applyFill="1" applyBorder="1" applyAlignment="1">
      <alignment horizontal="center" vertical="center" shrinkToFit="1"/>
    </xf>
    <xf numFmtId="0" fontId="17" fillId="8" borderId="1" xfId="2" applyFont="1" applyFill="1" applyBorder="1" applyAlignment="1">
      <alignment horizontal="center" vertical="center" shrinkToFit="1"/>
    </xf>
    <xf numFmtId="0" fontId="17" fillId="7" borderId="1" xfId="0" applyFont="1" applyFill="1" applyBorder="1" applyAlignment="1">
      <alignment horizontal="center" vertical="center" shrinkToFit="1"/>
    </xf>
    <xf numFmtId="0" fontId="17" fillId="2" borderId="1" xfId="0" applyFont="1" applyFill="1" applyBorder="1" applyAlignment="1">
      <alignment horizontal="center" vertical="center" shrinkToFit="1"/>
    </xf>
    <xf numFmtId="177" fontId="17" fillId="2" borderId="1" xfId="2" applyNumberFormat="1" applyFont="1" applyFill="1" applyBorder="1" applyAlignment="1">
      <alignment horizontal="center" vertical="center" shrinkToFit="1"/>
    </xf>
    <xf numFmtId="177" fontId="17" fillId="7" borderId="1" xfId="2" applyNumberFormat="1" applyFont="1" applyFill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center" vertical="center" shrinkToFit="1"/>
    </xf>
    <xf numFmtId="177" fontId="17" fillId="5" borderId="1" xfId="2" applyNumberFormat="1" applyFont="1" applyFill="1" applyBorder="1" applyAlignment="1">
      <alignment horizontal="center" vertical="center" shrinkToFit="1"/>
    </xf>
    <xf numFmtId="0" fontId="21" fillId="6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177" fontId="20" fillId="6" borderId="1" xfId="2" applyNumberFormat="1" applyFont="1" applyFill="1" applyBorder="1" applyAlignment="1">
      <alignment horizontal="center" vertical="center" shrinkToFit="1"/>
    </xf>
    <xf numFmtId="38" fontId="21" fillId="6" borderId="1" xfId="0" applyNumberFormat="1" applyFont="1" applyFill="1" applyBorder="1" applyAlignment="1">
      <alignment horizontal="center" vertical="center"/>
    </xf>
    <xf numFmtId="38" fontId="20" fillId="6" borderId="1" xfId="9" applyNumberFormat="1" applyFont="1" applyFill="1" applyBorder="1" applyAlignment="1">
      <alignment horizontal="center" vertical="center"/>
    </xf>
    <xf numFmtId="38" fontId="21" fillId="6" borderId="1" xfId="0" applyNumberFormat="1" applyFont="1" applyFill="1" applyBorder="1" applyAlignment="1">
      <alignment horizontal="right" vertical="center"/>
    </xf>
    <xf numFmtId="0" fontId="20" fillId="6" borderId="1" xfId="0" applyFont="1" applyFill="1" applyBorder="1" applyAlignment="1">
      <alignment horizontal="center" vertical="center" shrinkToFit="1"/>
    </xf>
    <xf numFmtId="0" fontId="23" fillId="6" borderId="1" xfId="0" applyFont="1" applyFill="1" applyBorder="1" applyAlignment="1">
      <alignment horizontal="center" vertical="center"/>
    </xf>
    <xf numFmtId="38" fontId="20" fillId="6" borderId="1" xfId="0" applyNumberFormat="1" applyFont="1" applyFill="1" applyBorder="1" applyAlignment="1">
      <alignment horizontal="center" vertical="center"/>
    </xf>
    <xf numFmtId="38" fontId="20" fillId="6" borderId="1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178" fontId="12" fillId="0" borderId="0" xfId="0" applyNumberFormat="1" applyFont="1" applyBorder="1" applyAlignment="1">
      <alignment horizontal="center" vertical="center" shrinkToFit="1"/>
    </xf>
    <xf numFmtId="0" fontId="6" fillId="10" borderId="1" xfId="0" applyFont="1" applyFill="1" applyBorder="1" applyAlignment="1">
      <alignment horizontal="center" vertical="center" shrinkToFit="1"/>
    </xf>
    <xf numFmtId="0" fontId="6" fillId="8" borderId="1" xfId="0" applyFont="1" applyFill="1" applyBorder="1" applyAlignment="1">
      <alignment horizontal="center" vertical="center" shrinkToFit="1"/>
    </xf>
    <xf numFmtId="0" fontId="6" fillId="5" borderId="2" xfId="2" applyFont="1" applyFill="1" applyBorder="1" applyAlignment="1">
      <alignment horizontal="center" vertical="center" shrinkToFit="1"/>
    </xf>
    <xf numFmtId="0" fontId="6" fillId="5" borderId="4" xfId="2" applyFont="1" applyFill="1" applyBorder="1" applyAlignment="1">
      <alignment horizontal="center" vertical="center" shrinkToFit="1"/>
    </xf>
    <xf numFmtId="0" fontId="6" fillId="5" borderId="5" xfId="2" applyFont="1" applyFill="1" applyBorder="1" applyAlignment="1">
      <alignment horizontal="center" vertical="center" shrinkToFit="1"/>
    </xf>
    <xf numFmtId="0" fontId="6" fillId="7" borderId="1" xfId="0" applyFont="1" applyFill="1" applyBorder="1" applyAlignment="1">
      <alignment horizontal="center" vertical="center" shrinkToFit="1"/>
    </xf>
    <xf numFmtId="0" fontId="6" fillId="5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</cellXfs>
  <cellStyles count="14">
    <cellStyle name="20% - 강조색1" xfId="2" builtinId="30"/>
    <cellStyle name="20% - 강조색1 2" xfId="5"/>
    <cellStyle name="보통" xfId="9" builtinId="28"/>
    <cellStyle name="보통 2" xfId="11"/>
    <cellStyle name="쉼표 [0]" xfId="1" builtinId="6"/>
    <cellStyle name="쉼표 [0] 2" xfId="6"/>
    <cellStyle name="쉼표 [0] 2 2" xfId="8"/>
    <cellStyle name="쉼표 [0] 2 2 2" xfId="13"/>
    <cellStyle name="쉼표 [0] 2 3" xfId="12"/>
    <cellStyle name="쉼표 [0] 3" xfId="10"/>
    <cellStyle name="표준" xfId="0" builtinId="0"/>
    <cellStyle name="표준 2" xfId="3"/>
    <cellStyle name="표준 2 2" xfId="7"/>
    <cellStyle name="표준 3" xfId="4"/>
  </cellStyles>
  <dxfs count="1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O147"/>
  <sheetViews>
    <sheetView tabSelected="1" view="pageBreakPreview" topLeftCell="A20" zoomScale="60" zoomScaleNormal="100" workbookViewId="0">
      <selection activeCell="H25" sqref="H25"/>
    </sheetView>
  </sheetViews>
  <sheetFormatPr defaultRowHeight="21" customHeight="1"/>
  <cols>
    <col min="1" max="1" width="5.25" style="10" bestFit="1" customWidth="1"/>
    <col min="2" max="2" width="15" style="10" bestFit="1" customWidth="1"/>
    <col min="3" max="3" width="18.625" style="10" bestFit="1" customWidth="1"/>
    <col min="4" max="4" width="19.25" style="10" customWidth="1"/>
    <col min="5" max="5" width="17.5" style="10" bestFit="1" customWidth="1"/>
    <col min="6" max="6" width="30.375" style="10" customWidth="1"/>
    <col min="7" max="7" width="19.375" style="10" bestFit="1" customWidth="1"/>
    <col min="8" max="8" width="44" style="10" customWidth="1"/>
    <col min="9" max="9" width="16.5" style="10" bestFit="1" customWidth="1"/>
    <col min="10" max="10" width="7.75" style="16" bestFit="1" customWidth="1"/>
    <col min="11" max="11" width="7.75" style="16" customWidth="1"/>
    <col min="12" max="12" width="11" style="3" bestFit="1" customWidth="1"/>
    <col min="13" max="13" width="16.25" style="1" customWidth="1"/>
    <col min="14" max="14" width="10.5" style="1" hidden="1" customWidth="1"/>
    <col min="15" max="15" width="13.5" style="11" customWidth="1"/>
    <col min="16" max="16384" width="9" style="2"/>
  </cols>
  <sheetData>
    <row r="1" spans="1:15" ht="61.5" customHeight="1">
      <c r="A1" s="144" t="s">
        <v>21</v>
      </c>
      <c r="B1" s="144"/>
      <c r="C1" s="144"/>
      <c r="D1" s="144"/>
      <c r="E1" s="144"/>
      <c r="F1" s="144"/>
      <c r="G1" s="144"/>
      <c r="H1" s="144"/>
      <c r="I1" s="144"/>
      <c r="J1" s="145"/>
      <c r="K1" s="145"/>
      <c r="L1" s="144"/>
      <c r="M1" s="144"/>
    </row>
    <row r="2" spans="1:15" s="22" customFormat="1" ht="34.5" customHeight="1">
      <c r="A2" s="17" t="s">
        <v>3</v>
      </c>
      <c r="B2" s="17" t="s">
        <v>4</v>
      </c>
      <c r="C2" s="17" t="s">
        <v>5</v>
      </c>
      <c r="D2" s="17" t="s">
        <v>6</v>
      </c>
      <c r="E2" s="17" t="s">
        <v>7</v>
      </c>
      <c r="F2" s="17" t="s">
        <v>8</v>
      </c>
      <c r="G2" s="17" t="s">
        <v>9</v>
      </c>
      <c r="H2" s="17" t="s">
        <v>10</v>
      </c>
      <c r="I2" s="17" t="s">
        <v>11</v>
      </c>
      <c r="J2" s="18" t="s">
        <v>12</v>
      </c>
      <c r="K2" s="18" t="s">
        <v>16</v>
      </c>
      <c r="L2" s="19" t="s">
        <v>13</v>
      </c>
      <c r="M2" s="19" t="s">
        <v>14</v>
      </c>
      <c r="N2" s="3" t="s">
        <v>1</v>
      </c>
      <c r="O2" s="21"/>
    </row>
    <row r="3" spans="1:15" s="22" customFormat="1" ht="34.5" customHeight="1">
      <c r="A3" s="20"/>
      <c r="B3" s="20" t="s">
        <v>57</v>
      </c>
      <c r="C3" s="20" t="s">
        <v>20</v>
      </c>
      <c r="D3" s="34"/>
      <c r="E3" s="34"/>
      <c r="F3" s="34"/>
      <c r="G3" s="34"/>
      <c r="H3" s="34"/>
      <c r="I3" s="34"/>
      <c r="J3" s="35"/>
      <c r="K3" s="35"/>
      <c r="L3" s="36" t="s">
        <v>2</v>
      </c>
      <c r="M3" s="14">
        <f>M7+M16+M28+M34+M47+M51+M56+M64+M68+M80</f>
        <v>137505930</v>
      </c>
      <c r="N3" s="1"/>
      <c r="O3" s="21"/>
    </row>
    <row r="4" spans="1:15" s="5" customFormat="1" ht="20.100000000000001" customHeight="1">
      <c r="A4" s="57">
        <v>1</v>
      </c>
      <c r="B4" s="146" t="s">
        <v>22</v>
      </c>
      <c r="C4" s="146" t="s">
        <v>23</v>
      </c>
      <c r="D4" s="52" t="s">
        <v>58</v>
      </c>
      <c r="E4" s="53" t="s">
        <v>59</v>
      </c>
      <c r="F4" s="53" t="s">
        <v>58</v>
      </c>
      <c r="G4" s="56" t="s">
        <v>276</v>
      </c>
      <c r="H4" s="56" t="s">
        <v>60</v>
      </c>
      <c r="I4" s="56" t="s">
        <v>60</v>
      </c>
      <c r="J4" s="55">
        <v>1</v>
      </c>
      <c r="K4" s="23" t="s">
        <v>17</v>
      </c>
      <c r="L4" s="37">
        <v>750000</v>
      </c>
      <c r="M4" s="24">
        <f>J4*L4</f>
        <v>750000</v>
      </c>
      <c r="N4" s="4"/>
      <c r="O4" s="12"/>
    </row>
    <row r="5" spans="1:15" s="5" customFormat="1" ht="20.100000000000001" customHeight="1">
      <c r="A5" s="57">
        <v>2</v>
      </c>
      <c r="B5" s="146"/>
      <c r="C5" s="146"/>
      <c r="D5" s="52" t="s">
        <v>61</v>
      </c>
      <c r="E5" s="53" t="s">
        <v>62</v>
      </c>
      <c r="F5" s="53" t="s">
        <v>63</v>
      </c>
      <c r="G5" s="56" t="s">
        <v>276</v>
      </c>
      <c r="H5" s="54" t="s">
        <v>64</v>
      </c>
      <c r="I5" s="56" t="s">
        <v>60</v>
      </c>
      <c r="J5" s="55">
        <v>1</v>
      </c>
      <c r="K5" s="23" t="s">
        <v>17</v>
      </c>
      <c r="L5" s="37">
        <v>1100000</v>
      </c>
      <c r="M5" s="24">
        <f t="shared" ref="M5:M73" si="0">J5*L5</f>
        <v>1100000</v>
      </c>
      <c r="N5" s="4"/>
      <c r="O5" s="12"/>
    </row>
    <row r="6" spans="1:15" s="5" customFormat="1" ht="20.100000000000001" customHeight="1">
      <c r="A6" s="57">
        <v>3</v>
      </c>
      <c r="B6" s="146"/>
      <c r="C6" s="146"/>
      <c r="D6" s="52" t="s">
        <v>65</v>
      </c>
      <c r="E6" s="53" t="s">
        <v>66</v>
      </c>
      <c r="F6" s="53" t="s">
        <v>67</v>
      </c>
      <c r="G6" s="56" t="s">
        <v>60</v>
      </c>
      <c r="H6" s="56" t="s">
        <v>60</v>
      </c>
      <c r="I6" s="56" t="s">
        <v>60</v>
      </c>
      <c r="J6" s="55">
        <v>2</v>
      </c>
      <c r="K6" s="23" t="s">
        <v>17</v>
      </c>
      <c r="L6" s="37">
        <v>960000</v>
      </c>
      <c r="M6" s="24">
        <f t="shared" si="0"/>
        <v>1920000</v>
      </c>
      <c r="N6" s="4"/>
      <c r="O6" s="12"/>
    </row>
    <row r="7" spans="1:15" s="5" customFormat="1" ht="20.100000000000001" hidden="1" customHeight="1">
      <c r="A7" s="57"/>
      <c r="B7" s="57"/>
      <c r="C7" s="57"/>
      <c r="D7" s="57"/>
      <c r="E7" s="53"/>
      <c r="F7" s="53"/>
      <c r="G7" s="57"/>
      <c r="H7" s="54"/>
      <c r="I7" s="54"/>
      <c r="J7" s="54"/>
      <c r="K7" s="54"/>
      <c r="L7" s="104" t="s">
        <v>0</v>
      </c>
      <c r="M7" s="104">
        <f>SUM(M4:M6)</f>
        <v>3770000</v>
      </c>
      <c r="N7" s="4">
        <v>895000</v>
      </c>
      <c r="O7" s="12">
        <f>N7-M7</f>
        <v>-2875000</v>
      </c>
    </row>
    <row r="8" spans="1:15" s="5" customFormat="1" ht="20.100000000000001" customHeight="1">
      <c r="A8" s="85">
        <v>1</v>
      </c>
      <c r="B8" s="147" t="s">
        <v>32</v>
      </c>
      <c r="C8" s="147" t="s">
        <v>33</v>
      </c>
      <c r="D8" s="41" t="s">
        <v>24</v>
      </c>
      <c r="E8" s="38"/>
      <c r="F8" s="38" t="s">
        <v>68</v>
      </c>
      <c r="G8" s="85" t="s">
        <v>69</v>
      </c>
      <c r="H8" s="39" t="s">
        <v>70</v>
      </c>
      <c r="I8" s="39" t="s">
        <v>71</v>
      </c>
      <c r="J8" s="42">
        <v>2</v>
      </c>
      <c r="K8" s="40" t="s">
        <v>17</v>
      </c>
      <c r="L8" s="43">
        <v>1750000</v>
      </c>
      <c r="M8" s="9">
        <f t="shared" si="0"/>
        <v>3500000</v>
      </c>
      <c r="N8" s="4"/>
      <c r="O8" s="12"/>
    </row>
    <row r="9" spans="1:15" s="5" customFormat="1" ht="20.100000000000001" customHeight="1">
      <c r="A9" s="85">
        <v>2</v>
      </c>
      <c r="B9" s="147"/>
      <c r="C9" s="147"/>
      <c r="D9" s="41" t="s">
        <v>25</v>
      </c>
      <c r="E9" s="38" t="s">
        <v>72</v>
      </c>
      <c r="F9" s="38" t="s">
        <v>73</v>
      </c>
      <c r="G9" s="85" t="s">
        <v>74</v>
      </c>
      <c r="H9" s="39" t="s">
        <v>75</v>
      </c>
      <c r="I9" s="39" t="s">
        <v>71</v>
      </c>
      <c r="J9" s="42">
        <v>1</v>
      </c>
      <c r="K9" s="40" t="s">
        <v>17</v>
      </c>
      <c r="L9" s="43">
        <v>1500000</v>
      </c>
      <c r="M9" s="9">
        <f t="shared" si="0"/>
        <v>1500000</v>
      </c>
      <c r="N9" s="4"/>
      <c r="O9" s="12"/>
    </row>
    <row r="10" spans="1:15" s="5" customFormat="1" ht="20.100000000000001" customHeight="1">
      <c r="A10" s="85">
        <v>3</v>
      </c>
      <c r="B10" s="147"/>
      <c r="C10" s="147"/>
      <c r="D10" s="41" t="s">
        <v>26</v>
      </c>
      <c r="E10" s="38" t="s">
        <v>76</v>
      </c>
      <c r="F10" s="38" t="s">
        <v>77</v>
      </c>
      <c r="G10" s="85" t="s">
        <v>78</v>
      </c>
      <c r="H10" s="39" t="s">
        <v>79</v>
      </c>
      <c r="I10" s="39" t="s">
        <v>71</v>
      </c>
      <c r="J10" s="42">
        <v>2</v>
      </c>
      <c r="K10" s="40" t="s">
        <v>17</v>
      </c>
      <c r="L10" s="43">
        <v>2000000</v>
      </c>
      <c r="M10" s="9">
        <f t="shared" si="0"/>
        <v>4000000</v>
      </c>
      <c r="N10" s="4"/>
      <c r="O10" s="12"/>
    </row>
    <row r="11" spans="1:15" s="5" customFormat="1" ht="20.100000000000001" customHeight="1">
      <c r="A11" s="85">
        <v>4</v>
      </c>
      <c r="B11" s="147"/>
      <c r="C11" s="147"/>
      <c r="D11" s="41" t="s">
        <v>27</v>
      </c>
      <c r="E11" s="38" t="s">
        <v>76</v>
      </c>
      <c r="F11" s="38" t="s">
        <v>80</v>
      </c>
      <c r="G11" s="85" t="s">
        <v>81</v>
      </c>
      <c r="H11" s="39" t="s">
        <v>82</v>
      </c>
      <c r="I11" s="39" t="s">
        <v>71</v>
      </c>
      <c r="J11" s="42">
        <v>1</v>
      </c>
      <c r="K11" s="40" t="s">
        <v>17</v>
      </c>
      <c r="L11" s="43">
        <v>2500000</v>
      </c>
      <c r="M11" s="9">
        <f t="shared" si="0"/>
        <v>2500000</v>
      </c>
      <c r="N11" s="4"/>
      <c r="O11" s="12"/>
    </row>
    <row r="12" spans="1:15" s="5" customFormat="1" ht="20.100000000000001" customHeight="1">
      <c r="A12" s="85">
        <v>5</v>
      </c>
      <c r="B12" s="147"/>
      <c r="C12" s="147"/>
      <c r="D12" s="44" t="s">
        <v>28</v>
      </c>
      <c r="E12" s="126" t="s">
        <v>276</v>
      </c>
      <c r="F12" s="38" t="s">
        <v>83</v>
      </c>
      <c r="G12" s="85" t="s">
        <v>84</v>
      </c>
      <c r="H12" s="123" t="s">
        <v>276</v>
      </c>
      <c r="I12" s="123" t="s">
        <v>276</v>
      </c>
      <c r="J12" s="45">
        <v>6</v>
      </c>
      <c r="K12" s="40" t="s">
        <v>17</v>
      </c>
      <c r="L12" s="46">
        <v>430000</v>
      </c>
      <c r="M12" s="9">
        <f t="shared" si="0"/>
        <v>2580000</v>
      </c>
      <c r="N12" s="4"/>
      <c r="O12" s="12"/>
    </row>
    <row r="13" spans="1:15" s="5" customFormat="1" ht="20.100000000000001" customHeight="1">
      <c r="A13" s="85">
        <v>6</v>
      </c>
      <c r="B13" s="147"/>
      <c r="C13" s="147"/>
      <c r="D13" s="44" t="s">
        <v>29</v>
      </c>
      <c r="E13" s="126" t="s">
        <v>276</v>
      </c>
      <c r="F13" s="38" t="s">
        <v>85</v>
      </c>
      <c r="G13" s="85" t="s">
        <v>86</v>
      </c>
      <c r="H13" s="123" t="s">
        <v>276</v>
      </c>
      <c r="I13" s="123" t="s">
        <v>276</v>
      </c>
      <c r="J13" s="45">
        <v>15</v>
      </c>
      <c r="K13" s="40" t="s">
        <v>17</v>
      </c>
      <c r="L13" s="46">
        <v>120000</v>
      </c>
      <c r="M13" s="9">
        <f t="shared" si="0"/>
        <v>1800000</v>
      </c>
      <c r="N13" s="4"/>
      <c r="O13" s="12"/>
    </row>
    <row r="14" spans="1:15" s="5" customFormat="1" ht="20.100000000000001" customHeight="1">
      <c r="A14" s="85">
        <v>7</v>
      </c>
      <c r="B14" s="147"/>
      <c r="C14" s="147"/>
      <c r="D14" s="44" t="s">
        <v>30</v>
      </c>
      <c r="E14" s="38" t="s">
        <v>76</v>
      </c>
      <c r="F14" s="38" t="s">
        <v>87</v>
      </c>
      <c r="G14" s="85" t="s">
        <v>88</v>
      </c>
      <c r="H14" s="39" t="s">
        <v>89</v>
      </c>
      <c r="I14" s="39" t="s">
        <v>71</v>
      </c>
      <c r="J14" s="45">
        <v>1</v>
      </c>
      <c r="K14" s="40" t="s">
        <v>17</v>
      </c>
      <c r="L14" s="46">
        <v>2500000</v>
      </c>
      <c r="M14" s="9">
        <f t="shared" si="0"/>
        <v>2500000</v>
      </c>
      <c r="N14" s="4"/>
      <c r="O14" s="12"/>
    </row>
    <row r="15" spans="1:15" s="5" customFormat="1" ht="20.100000000000001" customHeight="1">
      <c r="A15" s="85">
        <v>8</v>
      </c>
      <c r="B15" s="147"/>
      <c r="C15" s="147"/>
      <c r="D15" s="44" t="s">
        <v>31</v>
      </c>
      <c r="E15" s="38" t="s">
        <v>90</v>
      </c>
      <c r="F15" s="38" t="s">
        <v>91</v>
      </c>
      <c r="G15" s="125" t="s">
        <v>276</v>
      </c>
      <c r="H15" s="39" t="s">
        <v>92</v>
      </c>
      <c r="I15" s="39" t="s">
        <v>71</v>
      </c>
      <c r="J15" s="45">
        <v>4</v>
      </c>
      <c r="K15" s="40" t="s">
        <v>17</v>
      </c>
      <c r="L15" s="46">
        <v>400000</v>
      </c>
      <c r="M15" s="9">
        <f t="shared" si="0"/>
        <v>1600000</v>
      </c>
      <c r="N15" s="4"/>
      <c r="O15" s="12"/>
    </row>
    <row r="16" spans="1:15" s="5" customFormat="1" ht="20.100000000000001" hidden="1" customHeight="1">
      <c r="A16" s="85"/>
      <c r="B16" s="85"/>
      <c r="C16" s="85"/>
      <c r="D16" s="105"/>
      <c r="E16" s="38"/>
      <c r="F16" s="38"/>
      <c r="G16" s="85"/>
      <c r="H16" s="39"/>
      <c r="I16" s="39"/>
      <c r="J16" s="106"/>
      <c r="K16" s="40"/>
      <c r="L16" s="107" t="s">
        <v>0</v>
      </c>
      <c r="M16" s="9">
        <f>SUM(M8:M15)</f>
        <v>19980000</v>
      </c>
      <c r="N16" s="4"/>
      <c r="O16" s="12"/>
    </row>
    <row r="17" spans="1:15" s="5" customFormat="1" ht="20.100000000000001" customHeight="1">
      <c r="A17" s="82">
        <v>1</v>
      </c>
      <c r="B17" s="143" t="s">
        <v>34</v>
      </c>
      <c r="C17" s="143" t="s">
        <v>15</v>
      </c>
      <c r="D17" s="64" t="s">
        <v>93</v>
      </c>
      <c r="E17" s="65" t="s">
        <v>94</v>
      </c>
      <c r="F17" s="65" t="s">
        <v>95</v>
      </c>
      <c r="G17" s="82" t="s">
        <v>96</v>
      </c>
      <c r="H17" s="124" t="s">
        <v>276</v>
      </c>
      <c r="I17" s="124" t="s">
        <v>276</v>
      </c>
      <c r="J17" s="67">
        <v>1</v>
      </c>
      <c r="K17" s="68" t="s">
        <v>97</v>
      </c>
      <c r="L17" s="69">
        <v>830000</v>
      </c>
      <c r="M17" s="49">
        <f t="shared" si="0"/>
        <v>830000</v>
      </c>
      <c r="N17" s="4"/>
      <c r="O17" s="12"/>
    </row>
    <row r="18" spans="1:15" s="5" customFormat="1" ht="20.100000000000001" customHeight="1">
      <c r="A18" s="82">
        <v>2</v>
      </c>
      <c r="B18" s="143"/>
      <c r="C18" s="143"/>
      <c r="D18" s="64" t="s">
        <v>98</v>
      </c>
      <c r="E18" s="65" t="s">
        <v>94</v>
      </c>
      <c r="F18" s="65" t="s">
        <v>99</v>
      </c>
      <c r="G18" s="82" t="s">
        <v>100</v>
      </c>
      <c r="H18" s="66" t="s">
        <v>101</v>
      </c>
      <c r="I18" s="124" t="s">
        <v>276</v>
      </c>
      <c r="J18" s="67">
        <v>1</v>
      </c>
      <c r="K18" s="68" t="s">
        <v>97</v>
      </c>
      <c r="L18" s="69">
        <v>1990000</v>
      </c>
      <c r="M18" s="49">
        <f t="shared" si="0"/>
        <v>1990000</v>
      </c>
      <c r="N18" s="4"/>
      <c r="O18" s="12"/>
    </row>
    <row r="19" spans="1:15" s="5" customFormat="1" ht="20.100000000000001" customHeight="1">
      <c r="A19" s="82">
        <v>3</v>
      </c>
      <c r="B19" s="143"/>
      <c r="C19" s="143"/>
      <c r="D19" s="64" t="s">
        <v>102</v>
      </c>
      <c r="E19" s="65" t="s">
        <v>103</v>
      </c>
      <c r="F19" s="65" t="s">
        <v>104</v>
      </c>
      <c r="G19" s="82" t="s">
        <v>105</v>
      </c>
      <c r="H19" s="66" t="s">
        <v>269</v>
      </c>
      <c r="I19" s="66" t="s">
        <v>106</v>
      </c>
      <c r="J19" s="67">
        <v>1</v>
      </c>
      <c r="K19" s="68" t="s">
        <v>273</v>
      </c>
      <c r="L19" s="69">
        <v>2200000</v>
      </c>
      <c r="M19" s="49">
        <f t="shared" si="0"/>
        <v>2200000</v>
      </c>
      <c r="N19" s="4"/>
      <c r="O19" s="12"/>
    </row>
    <row r="20" spans="1:15" s="81" customFormat="1" ht="20.100000000000001" customHeight="1">
      <c r="A20" s="82"/>
      <c r="B20" s="143"/>
      <c r="C20" s="143"/>
      <c r="D20" s="64" t="s">
        <v>102</v>
      </c>
      <c r="E20" s="65" t="s">
        <v>103</v>
      </c>
      <c r="F20" s="65" t="s">
        <v>104</v>
      </c>
      <c r="G20" s="82" t="s">
        <v>105</v>
      </c>
      <c r="H20" s="66" t="s">
        <v>270</v>
      </c>
      <c r="I20" s="66" t="s">
        <v>106</v>
      </c>
      <c r="J20" s="67">
        <v>1</v>
      </c>
      <c r="K20" s="68" t="s">
        <v>273</v>
      </c>
      <c r="L20" s="69">
        <v>2200000</v>
      </c>
      <c r="M20" s="49">
        <f t="shared" ref="M20" si="1">J20*L20</f>
        <v>2200000</v>
      </c>
      <c r="N20" s="4"/>
      <c r="O20" s="12"/>
    </row>
    <row r="21" spans="1:15" s="5" customFormat="1" ht="20.100000000000001" customHeight="1">
      <c r="A21" s="82">
        <v>4</v>
      </c>
      <c r="B21" s="143"/>
      <c r="C21" s="143"/>
      <c r="D21" s="64" t="s">
        <v>107</v>
      </c>
      <c r="E21" s="65" t="s">
        <v>103</v>
      </c>
      <c r="F21" s="65" t="s">
        <v>108</v>
      </c>
      <c r="G21" s="82" t="s">
        <v>109</v>
      </c>
      <c r="H21" s="66" t="s">
        <v>271</v>
      </c>
      <c r="I21" s="66" t="s">
        <v>106</v>
      </c>
      <c r="J21" s="67">
        <v>1</v>
      </c>
      <c r="K21" s="68" t="s">
        <v>273</v>
      </c>
      <c r="L21" s="69">
        <v>1100000</v>
      </c>
      <c r="M21" s="49">
        <f t="shared" si="0"/>
        <v>1100000</v>
      </c>
      <c r="N21" s="4"/>
      <c r="O21" s="12"/>
    </row>
    <row r="22" spans="1:15" s="81" customFormat="1" ht="20.100000000000001" customHeight="1">
      <c r="A22" s="82"/>
      <c r="B22" s="143"/>
      <c r="C22" s="143"/>
      <c r="D22" s="64" t="s">
        <v>107</v>
      </c>
      <c r="E22" s="65" t="s">
        <v>103</v>
      </c>
      <c r="F22" s="65" t="s">
        <v>108</v>
      </c>
      <c r="G22" s="82" t="s">
        <v>109</v>
      </c>
      <c r="H22" s="66" t="s">
        <v>272</v>
      </c>
      <c r="I22" s="66" t="s">
        <v>106</v>
      </c>
      <c r="J22" s="67">
        <v>1</v>
      </c>
      <c r="K22" s="68" t="s">
        <v>273</v>
      </c>
      <c r="L22" s="69">
        <v>1100000</v>
      </c>
      <c r="M22" s="49">
        <f t="shared" ref="M22" si="2">J22*L22</f>
        <v>1100000</v>
      </c>
      <c r="N22" s="4"/>
      <c r="O22" s="12"/>
    </row>
    <row r="23" spans="1:15" s="5" customFormat="1" ht="20.100000000000001" customHeight="1">
      <c r="A23" s="82">
        <v>5</v>
      </c>
      <c r="B23" s="143"/>
      <c r="C23" s="143"/>
      <c r="D23" s="64" t="s">
        <v>110</v>
      </c>
      <c r="E23" s="65" t="s">
        <v>103</v>
      </c>
      <c r="F23" s="65" t="s">
        <v>111</v>
      </c>
      <c r="G23" s="82" t="s">
        <v>112</v>
      </c>
      <c r="H23" s="124" t="s">
        <v>276</v>
      </c>
      <c r="I23" s="124" t="s">
        <v>276</v>
      </c>
      <c r="J23" s="67">
        <v>2</v>
      </c>
      <c r="K23" s="68" t="s">
        <v>17</v>
      </c>
      <c r="L23" s="69">
        <v>880000</v>
      </c>
      <c r="M23" s="49">
        <f t="shared" si="0"/>
        <v>1760000</v>
      </c>
      <c r="N23" s="4"/>
      <c r="O23" s="12"/>
    </row>
    <row r="24" spans="1:15" s="5" customFormat="1" ht="20.100000000000001" customHeight="1">
      <c r="A24" s="82">
        <v>6</v>
      </c>
      <c r="B24" s="143"/>
      <c r="C24" s="143"/>
      <c r="D24" s="64" t="s">
        <v>113</v>
      </c>
      <c r="E24" s="65" t="s">
        <v>103</v>
      </c>
      <c r="F24" s="65" t="s">
        <v>114</v>
      </c>
      <c r="G24" s="82" t="s">
        <v>115</v>
      </c>
      <c r="H24" s="124" t="s">
        <v>276</v>
      </c>
      <c r="I24" s="124" t="s">
        <v>276</v>
      </c>
      <c r="J24" s="67">
        <v>2</v>
      </c>
      <c r="K24" s="68" t="s">
        <v>17</v>
      </c>
      <c r="L24" s="69">
        <v>880000</v>
      </c>
      <c r="M24" s="49">
        <f t="shared" si="0"/>
        <v>1760000</v>
      </c>
      <c r="N24" s="4"/>
      <c r="O24" s="12"/>
    </row>
    <row r="25" spans="1:15" s="5" customFormat="1" ht="20.100000000000001" customHeight="1">
      <c r="A25" s="82">
        <v>7</v>
      </c>
      <c r="B25" s="143"/>
      <c r="C25" s="143"/>
      <c r="D25" s="64" t="s">
        <v>116</v>
      </c>
      <c r="E25" s="65" t="s">
        <v>103</v>
      </c>
      <c r="F25" s="65" t="s">
        <v>117</v>
      </c>
      <c r="G25" s="82" t="s">
        <v>118</v>
      </c>
      <c r="H25" s="124" t="s">
        <v>276</v>
      </c>
      <c r="I25" s="124" t="s">
        <v>276</v>
      </c>
      <c r="J25" s="67">
        <v>1</v>
      </c>
      <c r="K25" s="68" t="s">
        <v>97</v>
      </c>
      <c r="L25" s="69">
        <v>1100000</v>
      </c>
      <c r="M25" s="49">
        <f t="shared" si="0"/>
        <v>1100000</v>
      </c>
      <c r="N25" s="4"/>
      <c r="O25" s="12"/>
    </row>
    <row r="26" spans="1:15" s="5" customFormat="1" ht="20.100000000000001" customHeight="1">
      <c r="A26" s="82">
        <v>8</v>
      </c>
      <c r="B26" s="143"/>
      <c r="C26" s="143"/>
      <c r="D26" s="70" t="s">
        <v>119</v>
      </c>
      <c r="E26" s="65" t="s">
        <v>103</v>
      </c>
      <c r="F26" s="65" t="s">
        <v>120</v>
      </c>
      <c r="G26" s="82" t="s">
        <v>121</v>
      </c>
      <c r="H26" s="124" t="s">
        <v>276</v>
      </c>
      <c r="I26" s="124" t="s">
        <v>276</v>
      </c>
      <c r="J26" s="67">
        <v>4</v>
      </c>
      <c r="K26" s="68" t="s">
        <v>97</v>
      </c>
      <c r="L26" s="69">
        <v>44000</v>
      </c>
      <c r="M26" s="49">
        <f t="shared" si="0"/>
        <v>176000</v>
      </c>
      <c r="N26" s="4"/>
      <c r="O26" s="12"/>
    </row>
    <row r="27" spans="1:15" s="5" customFormat="1" ht="20.100000000000001" customHeight="1">
      <c r="A27" s="82">
        <v>9</v>
      </c>
      <c r="B27" s="143"/>
      <c r="C27" s="143"/>
      <c r="D27" s="70" t="s">
        <v>122</v>
      </c>
      <c r="E27" s="65" t="s">
        <v>103</v>
      </c>
      <c r="F27" s="65" t="s">
        <v>123</v>
      </c>
      <c r="G27" s="82" t="s">
        <v>124</v>
      </c>
      <c r="H27" s="124" t="s">
        <v>276</v>
      </c>
      <c r="I27" s="124" t="s">
        <v>276</v>
      </c>
      <c r="J27" s="58">
        <v>1</v>
      </c>
      <c r="K27" s="68" t="s">
        <v>97</v>
      </c>
      <c r="L27" s="51">
        <v>110000</v>
      </c>
      <c r="M27" s="49">
        <f t="shared" si="0"/>
        <v>110000</v>
      </c>
      <c r="N27" s="4"/>
      <c r="O27" s="12"/>
    </row>
    <row r="28" spans="1:15" s="5" customFormat="1" ht="20.100000000000001" hidden="1" customHeight="1">
      <c r="A28" s="82"/>
      <c r="B28" s="82"/>
      <c r="C28" s="82"/>
      <c r="D28" s="70"/>
      <c r="E28" s="65"/>
      <c r="F28" s="65"/>
      <c r="G28" s="82"/>
      <c r="H28" s="66"/>
      <c r="I28" s="66"/>
      <c r="J28" s="50"/>
      <c r="K28" s="48"/>
      <c r="L28" s="117" t="s">
        <v>0</v>
      </c>
      <c r="M28" s="49">
        <f>SUM(M17:M27)</f>
        <v>14326000</v>
      </c>
      <c r="N28" s="4"/>
      <c r="O28" s="12"/>
    </row>
    <row r="29" spans="1:15" s="5" customFormat="1" ht="20.100000000000001" customHeight="1">
      <c r="A29" s="84">
        <v>1</v>
      </c>
      <c r="B29" s="151" t="s">
        <v>35</v>
      </c>
      <c r="C29" s="151" t="s">
        <v>18</v>
      </c>
      <c r="D29" s="74" t="s">
        <v>125</v>
      </c>
      <c r="E29" s="71" t="s">
        <v>126</v>
      </c>
      <c r="F29" s="71" t="s">
        <v>127</v>
      </c>
      <c r="G29" s="84" t="s">
        <v>128</v>
      </c>
      <c r="H29" s="72" t="s">
        <v>129</v>
      </c>
      <c r="I29" s="72" t="s">
        <v>130</v>
      </c>
      <c r="J29" s="75">
        <v>2</v>
      </c>
      <c r="K29" s="73" t="s">
        <v>97</v>
      </c>
      <c r="L29" s="76">
        <v>1300000</v>
      </c>
      <c r="M29" s="8">
        <f t="shared" si="0"/>
        <v>2600000</v>
      </c>
      <c r="N29" s="4"/>
      <c r="O29" s="12"/>
    </row>
    <row r="30" spans="1:15" s="5" customFormat="1" ht="20.100000000000001" customHeight="1">
      <c r="A30" s="84">
        <v>2</v>
      </c>
      <c r="B30" s="151"/>
      <c r="C30" s="151"/>
      <c r="D30" s="74" t="s">
        <v>131</v>
      </c>
      <c r="E30" s="71" t="s">
        <v>126</v>
      </c>
      <c r="F30" s="71" t="s">
        <v>131</v>
      </c>
      <c r="G30" s="84" t="s">
        <v>132</v>
      </c>
      <c r="H30" s="72" t="s">
        <v>133</v>
      </c>
      <c r="I30" s="72" t="s">
        <v>130</v>
      </c>
      <c r="J30" s="75">
        <v>1</v>
      </c>
      <c r="K30" s="73" t="s">
        <v>97</v>
      </c>
      <c r="L30" s="76">
        <v>650000</v>
      </c>
      <c r="M30" s="8">
        <f t="shared" si="0"/>
        <v>650000</v>
      </c>
      <c r="N30" s="4"/>
      <c r="O30" s="12"/>
    </row>
    <row r="31" spans="1:15" s="5" customFormat="1" ht="20.100000000000001" customHeight="1">
      <c r="A31" s="84">
        <v>3</v>
      </c>
      <c r="B31" s="151"/>
      <c r="C31" s="151"/>
      <c r="D31" s="74" t="s">
        <v>134</v>
      </c>
      <c r="E31" s="71" t="s">
        <v>135</v>
      </c>
      <c r="F31" s="71" t="s">
        <v>136</v>
      </c>
      <c r="G31" s="84">
        <v>3138128347</v>
      </c>
      <c r="H31" s="72" t="s">
        <v>137</v>
      </c>
      <c r="I31" s="72" t="s">
        <v>130</v>
      </c>
      <c r="J31" s="75">
        <v>1</v>
      </c>
      <c r="K31" s="73" t="s">
        <v>97</v>
      </c>
      <c r="L31" s="76">
        <v>730000</v>
      </c>
      <c r="M31" s="8">
        <f t="shared" si="0"/>
        <v>730000</v>
      </c>
      <c r="N31" s="4"/>
      <c r="O31" s="12"/>
    </row>
    <row r="32" spans="1:15" s="5" customFormat="1" ht="20.100000000000001" customHeight="1">
      <c r="A32" s="84">
        <v>4</v>
      </c>
      <c r="B32" s="151"/>
      <c r="C32" s="151"/>
      <c r="D32" s="74" t="s">
        <v>138</v>
      </c>
      <c r="E32" s="71" t="s">
        <v>139</v>
      </c>
      <c r="F32" s="71" t="s">
        <v>138</v>
      </c>
      <c r="G32" s="127" t="s">
        <v>276</v>
      </c>
      <c r="H32" s="72" t="s">
        <v>140</v>
      </c>
      <c r="I32" s="72" t="s">
        <v>141</v>
      </c>
      <c r="J32" s="75">
        <v>1</v>
      </c>
      <c r="K32" s="73" t="s">
        <v>97</v>
      </c>
      <c r="L32" s="76">
        <v>2150000</v>
      </c>
      <c r="M32" s="8">
        <f t="shared" si="0"/>
        <v>2150000</v>
      </c>
      <c r="N32" s="4"/>
      <c r="O32" s="12"/>
    </row>
    <row r="33" spans="1:15" s="5" customFormat="1" ht="20.100000000000001" customHeight="1">
      <c r="A33" s="84">
        <v>5</v>
      </c>
      <c r="B33" s="151"/>
      <c r="C33" s="151"/>
      <c r="D33" s="74" t="s">
        <v>142</v>
      </c>
      <c r="E33" s="71" t="s">
        <v>143</v>
      </c>
      <c r="F33" s="71" t="s">
        <v>144</v>
      </c>
      <c r="G33" s="84" t="s">
        <v>145</v>
      </c>
      <c r="H33" s="72" t="s">
        <v>146</v>
      </c>
      <c r="I33" s="72" t="s">
        <v>130</v>
      </c>
      <c r="J33" s="75">
        <v>1</v>
      </c>
      <c r="K33" s="73" t="s">
        <v>97</v>
      </c>
      <c r="L33" s="76">
        <v>3850000</v>
      </c>
      <c r="M33" s="8">
        <f t="shared" si="0"/>
        <v>3850000</v>
      </c>
      <c r="N33" s="4"/>
      <c r="O33" s="12"/>
    </row>
    <row r="34" spans="1:15" s="5" customFormat="1" ht="20.100000000000001" hidden="1" customHeight="1">
      <c r="A34" s="84"/>
      <c r="B34" s="84"/>
      <c r="C34" s="84"/>
      <c r="D34" s="61"/>
      <c r="E34" s="71"/>
      <c r="F34" s="71"/>
      <c r="G34" s="84"/>
      <c r="H34" s="72"/>
      <c r="I34" s="72"/>
      <c r="J34" s="108"/>
      <c r="K34" s="47"/>
      <c r="L34" s="109" t="s">
        <v>0</v>
      </c>
      <c r="M34" s="8">
        <f>SUM(M29:M33)</f>
        <v>9980000</v>
      </c>
      <c r="N34" s="4"/>
      <c r="O34" s="12"/>
    </row>
    <row r="35" spans="1:15" s="5" customFormat="1" ht="20.100000000000001" customHeight="1">
      <c r="A35" s="57">
        <v>1</v>
      </c>
      <c r="B35" s="146" t="s">
        <v>47</v>
      </c>
      <c r="C35" s="146" t="s">
        <v>48</v>
      </c>
      <c r="D35" s="52" t="s">
        <v>30</v>
      </c>
      <c r="E35" s="53" t="s">
        <v>147</v>
      </c>
      <c r="F35" s="53" t="s">
        <v>148</v>
      </c>
      <c r="G35" s="57" t="s">
        <v>149</v>
      </c>
      <c r="H35" s="54" t="s">
        <v>150</v>
      </c>
      <c r="I35" s="54" t="s">
        <v>151</v>
      </c>
      <c r="J35" s="59">
        <v>1</v>
      </c>
      <c r="K35" s="23" t="s">
        <v>17</v>
      </c>
      <c r="L35" s="37">
        <v>3270000</v>
      </c>
      <c r="M35" s="24">
        <f t="shared" si="0"/>
        <v>3270000</v>
      </c>
      <c r="N35" s="4"/>
      <c r="O35" s="12"/>
    </row>
    <row r="36" spans="1:15" s="5" customFormat="1" ht="20.100000000000001" customHeight="1">
      <c r="A36" s="57">
        <v>2</v>
      </c>
      <c r="B36" s="146"/>
      <c r="C36" s="146"/>
      <c r="D36" s="52" t="s">
        <v>36</v>
      </c>
      <c r="E36" s="53" t="s">
        <v>152</v>
      </c>
      <c r="F36" s="53" t="s">
        <v>153</v>
      </c>
      <c r="G36" s="57" t="s">
        <v>154</v>
      </c>
      <c r="H36" s="54" t="s">
        <v>155</v>
      </c>
      <c r="I36" s="54" t="s">
        <v>151</v>
      </c>
      <c r="J36" s="59">
        <v>1</v>
      </c>
      <c r="K36" s="23" t="s">
        <v>17</v>
      </c>
      <c r="L36" s="37">
        <v>900000</v>
      </c>
      <c r="M36" s="24">
        <f t="shared" si="0"/>
        <v>900000</v>
      </c>
      <c r="N36" s="4"/>
      <c r="O36" s="12"/>
    </row>
    <row r="37" spans="1:15" s="5" customFormat="1" ht="20.100000000000001" customHeight="1">
      <c r="A37" s="57">
        <v>3</v>
      </c>
      <c r="B37" s="146"/>
      <c r="C37" s="146"/>
      <c r="D37" s="60" t="s">
        <v>37</v>
      </c>
      <c r="E37" s="53" t="s">
        <v>156</v>
      </c>
      <c r="F37" s="53" t="s">
        <v>157</v>
      </c>
      <c r="G37" s="57" t="s">
        <v>158</v>
      </c>
      <c r="H37" s="54" t="s">
        <v>159</v>
      </c>
      <c r="I37" s="54" t="s">
        <v>151</v>
      </c>
      <c r="J37" s="59">
        <v>2</v>
      </c>
      <c r="K37" s="23" t="s">
        <v>17</v>
      </c>
      <c r="L37" s="37">
        <v>400000</v>
      </c>
      <c r="M37" s="24">
        <f t="shared" si="0"/>
        <v>800000</v>
      </c>
      <c r="N37" s="4"/>
      <c r="O37" s="12"/>
    </row>
    <row r="38" spans="1:15" s="5" customFormat="1" ht="20.100000000000001" customHeight="1">
      <c r="A38" s="57">
        <v>4</v>
      </c>
      <c r="B38" s="146"/>
      <c r="C38" s="146"/>
      <c r="D38" s="60" t="s">
        <v>38</v>
      </c>
      <c r="E38" s="53" t="s">
        <v>160</v>
      </c>
      <c r="F38" s="53" t="s">
        <v>161</v>
      </c>
      <c r="G38" s="57" t="s">
        <v>162</v>
      </c>
      <c r="H38" s="54" t="s">
        <v>163</v>
      </c>
      <c r="I38" s="54" t="s">
        <v>151</v>
      </c>
      <c r="J38" s="59">
        <v>2</v>
      </c>
      <c r="K38" s="23" t="s">
        <v>17</v>
      </c>
      <c r="L38" s="37">
        <v>160000</v>
      </c>
      <c r="M38" s="24">
        <f t="shared" si="0"/>
        <v>320000</v>
      </c>
      <c r="N38" s="4"/>
      <c r="O38" s="12"/>
    </row>
    <row r="39" spans="1:15" s="5" customFormat="1" ht="20.100000000000001" customHeight="1">
      <c r="A39" s="57">
        <v>5</v>
      </c>
      <c r="B39" s="146"/>
      <c r="C39" s="146"/>
      <c r="D39" s="60" t="s">
        <v>39</v>
      </c>
      <c r="E39" s="53" t="s">
        <v>164</v>
      </c>
      <c r="F39" s="53" t="s">
        <v>165</v>
      </c>
      <c r="G39" s="57" t="s">
        <v>166</v>
      </c>
      <c r="H39" s="54" t="s">
        <v>167</v>
      </c>
      <c r="I39" s="54" t="s">
        <v>151</v>
      </c>
      <c r="J39" s="59">
        <v>4</v>
      </c>
      <c r="K39" s="23" t="s">
        <v>17</v>
      </c>
      <c r="L39" s="37">
        <v>60000</v>
      </c>
      <c r="M39" s="24">
        <f t="shared" si="0"/>
        <v>240000</v>
      </c>
      <c r="N39" s="4"/>
      <c r="O39" s="12"/>
    </row>
    <row r="40" spans="1:15" s="5" customFormat="1" ht="20.100000000000001" customHeight="1">
      <c r="A40" s="57">
        <v>6</v>
      </c>
      <c r="B40" s="146"/>
      <c r="C40" s="146"/>
      <c r="D40" s="60" t="s">
        <v>40</v>
      </c>
      <c r="E40" s="53" t="s">
        <v>164</v>
      </c>
      <c r="F40" s="53" t="s">
        <v>165</v>
      </c>
      <c r="G40" s="57" t="s">
        <v>166</v>
      </c>
      <c r="H40" s="54" t="s">
        <v>168</v>
      </c>
      <c r="I40" s="54" t="s">
        <v>151</v>
      </c>
      <c r="J40" s="59">
        <v>4</v>
      </c>
      <c r="K40" s="23" t="s">
        <v>17</v>
      </c>
      <c r="L40" s="37">
        <v>65000</v>
      </c>
      <c r="M40" s="24">
        <f t="shared" si="0"/>
        <v>260000</v>
      </c>
      <c r="N40" s="4"/>
      <c r="O40" s="12"/>
    </row>
    <row r="41" spans="1:15" s="5" customFormat="1" ht="20.100000000000001" customHeight="1">
      <c r="A41" s="57">
        <v>7</v>
      </c>
      <c r="B41" s="146"/>
      <c r="C41" s="146"/>
      <c r="D41" s="52" t="s">
        <v>41</v>
      </c>
      <c r="E41" s="53" t="s">
        <v>169</v>
      </c>
      <c r="F41" s="53" t="s">
        <v>170</v>
      </c>
      <c r="G41" s="57" t="s">
        <v>171</v>
      </c>
      <c r="H41" s="54" t="s">
        <v>172</v>
      </c>
      <c r="I41" s="54" t="s">
        <v>151</v>
      </c>
      <c r="J41" s="59">
        <v>1</v>
      </c>
      <c r="K41" s="23" t="s">
        <v>17</v>
      </c>
      <c r="L41" s="37">
        <v>1900000</v>
      </c>
      <c r="M41" s="24">
        <f t="shared" si="0"/>
        <v>1900000</v>
      </c>
      <c r="N41" s="4"/>
      <c r="O41" s="12"/>
    </row>
    <row r="42" spans="1:15" s="5" customFormat="1" ht="20.100000000000001" customHeight="1">
      <c r="A42" s="57">
        <v>8</v>
      </c>
      <c r="B42" s="146"/>
      <c r="C42" s="146"/>
      <c r="D42" s="52" t="s">
        <v>42</v>
      </c>
      <c r="E42" s="53" t="s">
        <v>173</v>
      </c>
      <c r="F42" s="53" t="s">
        <v>174</v>
      </c>
      <c r="G42" s="57" t="s">
        <v>166</v>
      </c>
      <c r="H42" s="54" t="s">
        <v>175</v>
      </c>
      <c r="I42" s="54" t="s">
        <v>151</v>
      </c>
      <c r="J42" s="59">
        <v>1</v>
      </c>
      <c r="K42" s="23" t="s">
        <v>17</v>
      </c>
      <c r="L42" s="37">
        <v>147000</v>
      </c>
      <c r="M42" s="24">
        <f t="shared" si="0"/>
        <v>147000</v>
      </c>
      <c r="N42" s="4"/>
      <c r="O42" s="12"/>
    </row>
    <row r="43" spans="1:15" s="5" customFormat="1" ht="20.100000000000001" customHeight="1">
      <c r="A43" s="57">
        <v>9</v>
      </c>
      <c r="B43" s="146"/>
      <c r="C43" s="146"/>
      <c r="D43" s="60" t="s">
        <v>43</v>
      </c>
      <c r="E43" s="53" t="s">
        <v>173</v>
      </c>
      <c r="F43" s="53" t="s">
        <v>176</v>
      </c>
      <c r="G43" s="57" t="s">
        <v>177</v>
      </c>
      <c r="H43" s="54" t="s">
        <v>178</v>
      </c>
      <c r="I43" s="54" t="s">
        <v>151</v>
      </c>
      <c r="J43" s="59">
        <v>1</v>
      </c>
      <c r="K43" s="23" t="s">
        <v>17</v>
      </c>
      <c r="L43" s="37">
        <v>480000</v>
      </c>
      <c r="M43" s="24">
        <f t="shared" si="0"/>
        <v>480000</v>
      </c>
      <c r="N43" s="4"/>
      <c r="O43" s="12"/>
    </row>
    <row r="44" spans="1:15" s="5" customFormat="1" ht="20.100000000000001" customHeight="1">
      <c r="A44" s="57">
        <v>10</v>
      </c>
      <c r="B44" s="146"/>
      <c r="C44" s="146"/>
      <c r="D44" s="60" t="s">
        <v>44</v>
      </c>
      <c r="E44" s="53" t="s">
        <v>179</v>
      </c>
      <c r="F44" s="53" t="s">
        <v>180</v>
      </c>
      <c r="G44" s="57" t="s">
        <v>181</v>
      </c>
      <c r="H44" s="54" t="s">
        <v>182</v>
      </c>
      <c r="I44" s="54" t="s">
        <v>151</v>
      </c>
      <c r="J44" s="59">
        <v>3</v>
      </c>
      <c r="K44" s="23" t="s">
        <v>17</v>
      </c>
      <c r="L44" s="37">
        <v>2010800</v>
      </c>
      <c r="M44" s="24">
        <f t="shared" si="0"/>
        <v>6032400</v>
      </c>
      <c r="N44" s="4"/>
      <c r="O44" s="12"/>
    </row>
    <row r="45" spans="1:15" s="5" customFormat="1" ht="20.100000000000001" customHeight="1">
      <c r="A45" s="57">
        <v>11</v>
      </c>
      <c r="B45" s="146"/>
      <c r="C45" s="146"/>
      <c r="D45" s="52" t="s">
        <v>45</v>
      </c>
      <c r="E45" s="53" t="s">
        <v>179</v>
      </c>
      <c r="F45" s="53" t="s">
        <v>183</v>
      </c>
      <c r="G45" s="57" t="s">
        <v>184</v>
      </c>
      <c r="H45" s="54" t="s">
        <v>185</v>
      </c>
      <c r="I45" s="54" t="s">
        <v>151</v>
      </c>
      <c r="J45" s="59">
        <v>3</v>
      </c>
      <c r="K45" s="23" t="s">
        <v>17</v>
      </c>
      <c r="L45" s="37">
        <v>653510</v>
      </c>
      <c r="M45" s="24">
        <f t="shared" si="0"/>
        <v>1960530</v>
      </c>
      <c r="N45" s="4"/>
      <c r="O45" s="12"/>
    </row>
    <row r="46" spans="1:15" s="5" customFormat="1" ht="20.100000000000001" customHeight="1">
      <c r="A46" s="57">
        <v>12</v>
      </c>
      <c r="B46" s="146"/>
      <c r="C46" s="146"/>
      <c r="D46" s="52" t="s">
        <v>46</v>
      </c>
      <c r="E46" s="53" t="s">
        <v>186</v>
      </c>
      <c r="F46" s="53" t="s">
        <v>187</v>
      </c>
      <c r="G46" s="57" t="s">
        <v>188</v>
      </c>
      <c r="H46" s="54" t="s">
        <v>189</v>
      </c>
      <c r="I46" s="54" t="s">
        <v>151</v>
      </c>
      <c r="J46" s="59">
        <v>1</v>
      </c>
      <c r="K46" s="23" t="s">
        <v>17</v>
      </c>
      <c r="L46" s="37">
        <v>1810000</v>
      </c>
      <c r="M46" s="24">
        <f t="shared" si="0"/>
        <v>1810000</v>
      </c>
      <c r="N46" s="4"/>
      <c r="O46" s="12"/>
    </row>
    <row r="47" spans="1:15" s="5" customFormat="1" ht="20.100000000000001" hidden="1" customHeight="1">
      <c r="A47" s="57"/>
      <c r="B47" s="57"/>
      <c r="C47" s="57"/>
      <c r="D47" s="60"/>
      <c r="E47" s="53"/>
      <c r="F47" s="53"/>
      <c r="G47" s="57"/>
      <c r="H47" s="54"/>
      <c r="I47" s="54"/>
      <c r="J47" s="110"/>
      <c r="K47" s="23"/>
      <c r="L47" s="111" t="s">
        <v>0</v>
      </c>
      <c r="M47" s="24">
        <f>SUM(M35:M46)</f>
        <v>18119930</v>
      </c>
      <c r="N47" s="4"/>
      <c r="O47" s="12"/>
    </row>
    <row r="48" spans="1:15" s="5" customFormat="1" ht="20.100000000000001" customHeight="1">
      <c r="A48" s="86">
        <v>1</v>
      </c>
      <c r="B48" s="153" t="s">
        <v>49</v>
      </c>
      <c r="C48" s="153" t="s">
        <v>50</v>
      </c>
      <c r="D48" s="87" t="s">
        <v>190</v>
      </c>
      <c r="E48" s="88" t="s">
        <v>191</v>
      </c>
      <c r="F48" s="88" t="s">
        <v>190</v>
      </c>
      <c r="G48" s="128" t="s">
        <v>276</v>
      </c>
      <c r="H48" s="129" t="s">
        <v>276</v>
      </c>
      <c r="I48" s="129" t="s">
        <v>276</v>
      </c>
      <c r="J48" s="90">
        <v>2</v>
      </c>
      <c r="K48" s="91" t="s">
        <v>97</v>
      </c>
      <c r="L48" s="92">
        <v>1870000</v>
      </c>
      <c r="M48" s="93">
        <f t="shared" si="0"/>
        <v>3740000</v>
      </c>
      <c r="N48" s="4"/>
      <c r="O48" s="12"/>
    </row>
    <row r="49" spans="1:15" s="5" customFormat="1" ht="20.100000000000001" customHeight="1">
      <c r="A49" s="86">
        <v>2</v>
      </c>
      <c r="B49" s="153"/>
      <c r="C49" s="153"/>
      <c r="D49" s="87" t="s">
        <v>192</v>
      </c>
      <c r="E49" s="88" t="s">
        <v>191</v>
      </c>
      <c r="F49" s="88" t="s">
        <v>192</v>
      </c>
      <c r="G49" s="128" t="s">
        <v>276</v>
      </c>
      <c r="H49" s="89" t="s">
        <v>193</v>
      </c>
      <c r="I49" s="129" t="s">
        <v>276</v>
      </c>
      <c r="J49" s="90">
        <v>42</v>
      </c>
      <c r="K49" s="91" t="s">
        <v>97</v>
      </c>
      <c r="L49" s="92">
        <v>223000</v>
      </c>
      <c r="M49" s="93">
        <f t="shared" si="0"/>
        <v>9366000</v>
      </c>
      <c r="N49" s="4"/>
      <c r="O49" s="12"/>
    </row>
    <row r="50" spans="1:15" s="5" customFormat="1" ht="20.100000000000001" customHeight="1">
      <c r="A50" s="86">
        <v>3</v>
      </c>
      <c r="B50" s="153"/>
      <c r="C50" s="153"/>
      <c r="D50" s="94" t="s">
        <v>194</v>
      </c>
      <c r="E50" s="88" t="s">
        <v>191</v>
      </c>
      <c r="F50" s="88" t="s">
        <v>194</v>
      </c>
      <c r="G50" s="128" t="s">
        <v>276</v>
      </c>
      <c r="H50" s="89" t="s">
        <v>195</v>
      </c>
      <c r="I50" s="129" t="s">
        <v>276</v>
      </c>
      <c r="J50" s="90">
        <v>5</v>
      </c>
      <c r="K50" s="91" t="s">
        <v>97</v>
      </c>
      <c r="L50" s="92">
        <v>301000</v>
      </c>
      <c r="M50" s="93">
        <f t="shared" si="0"/>
        <v>1505000</v>
      </c>
      <c r="N50" s="4"/>
      <c r="O50" s="12"/>
    </row>
    <row r="51" spans="1:15" s="5" customFormat="1" ht="20.100000000000001" hidden="1" customHeight="1">
      <c r="A51" s="86"/>
      <c r="B51" s="86"/>
      <c r="C51" s="86"/>
      <c r="D51" s="94"/>
      <c r="E51" s="88"/>
      <c r="F51" s="88"/>
      <c r="G51" s="86"/>
      <c r="H51" s="89"/>
      <c r="I51" s="89"/>
      <c r="J51" s="112"/>
      <c r="K51" s="113"/>
      <c r="L51" s="114" t="s">
        <v>0</v>
      </c>
      <c r="M51" s="93">
        <f>SUM(M48:M50)</f>
        <v>14611000</v>
      </c>
      <c r="N51" s="4"/>
      <c r="O51" s="12"/>
    </row>
    <row r="52" spans="1:15" s="5" customFormat="1" ht="20.100000000000001" customHeight="1">
      <c r="A52" s="84">
        <v>1</v>
      </c>
      <c r="B52" s="151" t="s">
        <v>51</v>
      </c>
      <c r="C52" s="151" t="s">
        <v>19</v>
      </c>
      <c r="D52" s="74" t="s">
        <v>196</v>
      </c>
      <c r="E52" s="71" t="s">
        <v>197</v>
      </c>
      <c r="F52" s="77" t="s">
        <v>198</v>
      </c>
      <c r="G52" s="127" t="s">
        <v>276</v>
      </c>
      <c r="H52" s="79" t="s">
        <v>199</v>
      </c>
      <c r="I52" s="72" t="s">
        <v>200</v>
      </c>
      <c r="J52" s="75">
        <v>10</v>
      </c>
      <c r="K52" s="73" t="s">
        <v>97</v>
      </c>
      <c r="L52" s="76">
        <v>850000</v>
      </c>
      <c r="M52" s="8">
        <f t="shared" si="0"/>
        <v>8500000</v>
      </c>
      <c r="N52" s="4"/>
      <c r="O52" s="12"/>
    </row>
    <row r="53" spans="1:15" s="5" customFormat="1" ht="20.100000000000001" customHeight="1">
      <c r="A53" s="84">
        <v>2</v>
      </c>
      <c r="B53" s="151"/>
      <c r="C53" s="151"/>
      <c r="D53" s="74" t="s">
        <v>201</v>
      </c>
      <c r="E53" s="71" t="s">
        <v>197</v>
      </c>
      <c r="F53" s="115" t="s">
        <v>202</v>
      </c>
      <c r="G53" s="127" t="s">
        <v>276</v>
      </c>
      <c r="H53" s="78" t="s">
        <v>203</v>
      </c>
      <c r="I53" s="130" t="s">
        <v>276</v>
      </c>
      <c r="J53" s="75">
        <v>10</v>
      </c>
      <c r="K53" s="73" t="s">
        <v>97</v>
      </c>
      <c r="L53" s="76">
        <v>500000</v>
      </c>
      <c r="M53" s="8">
        <f t="shared" si="0"/>
        <v>5000000</v>
      </c>
      <c r="N53" s="4"/>
      <c r="O53" s="12"/>
    </row>
    <row r="54" spans="1:15" s="5" customFormat="1" ht="20.100000000000001" customHeight="1">
      <c r="A54" s="84">
        <v>3</v>
      </c>
      <c r="B54" s="151"/>
      <c r="C54" s="151"/>
      <c r="D54" s="74" t="s">
        <v>204</v>
      </c>
      <c r="E54" s="71" t="s">
        <v>197</v>
      </c>
      <c r="F54" s="115" t="s">
        <v>198</v>
      </c>
      <c r="G54" s="127" t="s">
        <v>276</v>
      </c>
      <c r="H54" s="79" t="s">
        <v>205</v>
      </c>
      <c r="I54" s="130" t="s">
        <v>276</v>
      </c>
      <c r="J54" s="75">
        <v>10</v>
      </c>
      <c r="K54" s="73" t="s">
        <v>97</v>
      </c>
      <c r="L54" s="76">
        <v>500000</v>
      </c>
      <c r="M54" s="8">
        <f t="shared" si="0"/>
        <v>5000000</v>
      </c>
      <c r="N54" s="4"/>
      <c r="O54" s="12"/>
    </row>
    <row r="55" spans="1:15" s="5" customFormat="1" ht="20.100000000000001" customHeight="1">
      <c r="A55" s="84">
        <v>4</v>
      </c>
      <c r="B55" s="151"/>
      <c r="C55" s="151"/>
      <c r="D55" s="74" t="s">
        <v>206</v>
      </c>
      <c r="E55" s="71" t="s">
        <v>197</v>
      </c>
      <c r="F55" s="115" t="s">
        <v>198</v>
      </c>
      <c r="G55" s="127" t="s">
        <v>276</v>
      </c>
      <c r="H55" s="72" t="s">
        <v>207</v>
      </c>
      <c r="I55" s="130" t="s">
        <v>276</v>
      </c>
      <c r="J55" s="75">
        <v>7</v>
      </c>
      <c r="K55" s="73" t="s">
        <v>97</v>
      </c>
      <c r="L55" s="76">
        <v>200000</v>
      </c>
      <c r="M55" s="8">
        <f t="shared" si="0"/>
        <v>1400000</v>
      </c>
      <c r="N55" s="4"/>
      <c r="O55" s="12"/>
    </row>
    <row r="56" spans="1:15" s="5" customFormat="1" ht="20.100000000000001" hidden="1" customHeight="1">
      <c r="A56" s="84"/>
      <c r="B56" s="84"/>
      <c r="C56" s="84"/>
      <c r="D56" s="61"/>
      <c r="E56" s="71"/>
      <c r="F56" s="71"/>
      <c r="G56" s="84"/>
      <c r="H56" s="72"/>
      <c r="I56" s="72"/>
      <c r="J56" s="108"/>
      <c r="K56" s="47"/>
      <c r="L56" s="109" t="s">
        <v>0</v>
      </c>
      <c r="M56" s="8">
        <f>SUM(M52:M55)</f>
        <v>19900000</v>
      </c>
      <c r="N56" s="4"/>
      <c r="O56" s="12"/>
    </row>
    <row r="57" spans="1:15" s="5" customFormat="1" ht="20.100000000000001" customHeight="1">
      <c r="A57" s="82">
        <v>1</v>
      </c>
      <c r="B57" s="143" t="s">
        <v>52</v>
      </c>
      <c r="C57" s="143" t="s">
        <v>53</v>
      </c>
      <c r="D57" s="133" t="s">
        <v>208</v>
      </c>
      <c r="E57" s="96" t="s">
        <v>209</v>
      </c>
      <c r="F57" s="96" t="s">
        <v>210</v>
      </c>
      <c r="G57" s="134" t="s">
        <v>211</v>
      </c>
      <c r="H57" s="134" t="s">
        <v>212</v>
      </c>
      <c r="I57" s="135" t="s">
        <v>213</v>
      </c>
      <c r="J57" s="136">
        <v>1</v>
      </c>
      <c r="K57" s="137" t="s">
        <v>97</v>
      </c>
      <c r="L57" s="138">
        <v>2890000</v>
      </c>
      <c r="M57" s="49">
        <f t="shared" si="0"/>
        <v>2890000</v>
      </c>
      <c r="N57" s="4"/>
      <c r="O57" s="12"/>
    </row>
    <row r="58" spans="1:15" s="5" customFormat="1" ht="20.100000000000001" customHeight="1">
      <c r="A58" s="82">
        <v>2</v>
      </c>
      <c r="B58" s="143"/>
      <c r="C58" s="143"/>
      <c r="D58" s="133" t="s">
        <v>214</v>
      </c>
      <c r="E58" s="96" t="s">
        <v>215</v>
      </c>
      <c r="F58" s="96" t="s">
        <v>216</v>
      </c>
      <c r="G58" s="139" t="s">
        <v>217</v>
      </c>
      <c r="H58" s="135" t="s">
        <v>218</v>
      </c>
      <c r="I58" s="135" t="s">
        <v>219</v>
      </c>
      <c r="J58" s="136">
        <v>1</v>
      </c>
      <c r="K58" s="137" t="s">
        <v>97</v>
      </c>
      <c r="L58" s="138">
        <v>2730000</v>
      </c>
      <c r="M58" s="49">
        <f t="shared" si="0"/>
        <v>2730000</v>
      </c>
      <c r="N58" s="4"/>
      <c r="O58" s="12"/>
    </row>
    <row r="59" spans="1:15" s="5" customFormat="1" ht="20.100000000000001" customHeight="1">
      <c r="A59" s="82">
        <v>3</v>
      </c>
      <c r="B59" s="143"/>
      <c r="C59" s="143"/>
      <c r="D59" s="133" t="s">
        <v>220</v>
      </c>
      <c r="E59" s="96" t="s">
        <v>221</v>
      </c>
      <c r="F59" s="96" t="s">
        <v>222</v>
      </c>
      <c r="G59" s="140" t="s">
        <v>223</v>
      </c>
      <c r="H59" s="134" t="s">
        <v>224</v>
      </c>
      <c r="I59" s="135" t="s">
        <v>130</v>
      </c>
      <c r="J59" s="136">
        <v>2</v>
      </c>
      <c r="K59" s="137" t="s">
        <v>97</v>
      </c>
      <c r="L59" s="138">
        <v>1000000</v>
      </c>
      <c r="M59" s="49">
        <f t="shared" si="0"/>
        <v>2000000</v>
      </c>
      <c r="N59" s="4"/>
      <c r="O59" s="12"/>
    </row>
    <row r="60" spans="1:15" s="5" customFormat="1" ht="20.100000000000001" customHeight="1">
      <c r="A60" s="82">
        <v>4</v>
      </c>
      <c r="B60" s="143"/>
      <c r="C60" s="143"/>
      <c r="D60" s="95" t="s">
        <v>225</v>
      </c>
      <c r="E60" s="96" t="s">
        <v>226</v>
      </c>
      <c r="F60" s="96" t="s">
        <v>222</v>
      </c>
      <c r="G60" s="134">
        <v>8733853546</v>
      </c>
      <c r="H60" s="135" t="s">
        <v>227</v>
      </c>
      <c r="I60" s="135" t="s">
        <v>228</v>
      </c>
      <c r="J60" s="136">
        <v>2</v>
      </c>
      <c r="K60" s="137" t="s">
        <v>97</v>
      </c>
      <c r="L60" s="138">
        <v>350000</v>
      </c>
      <c r="M60" s="49">
        <f t="shared" si="0"/>
        <v>700000</v>
      </c>
      <c r="N60" s="4"/>
      <c r="O60" s="12"/>
    </row>
    <row r="61" spans="1:15" s="5" customFormat="1" ht="20.100000000000001" customHeight="1">
      <c r="A61" s="82">
        <v>5</v>
      </c>
      <c r="B61" s="143"/>
      <c r="C61" s="143"/>
      <c r="D61" s="95" t="s">
        <v>229</v>
      </c>
      <c r="E61" s="96" t="s">
        <v>226</v>
      </c>
      <c r="F61" s="96" t="s">
        <v>222</v>
      </c>
      <c r="G61" s="134">
        <v>8734089448</v>
      </c>
      <c r="H61" s="135" t="s">
        <v>227</v>
      </c>
      <c r="I61" s="135" t="s">
        <v>230</v>
      </c>
      <c r="J61" s="136">
        <v>2</v>
      </c>
      <c r="K61" s="137" t="s">
        <v>97</v>
      </c>
      <c r="L61" s="138">
        <v>130000</v>
      </c>
      <c r="M61" s="49">
        <f t="shared" si="0"/>
        <v>260000</v>
      </c>
      <c r="N61" s="4"/>
      <c r="O61" s="12"/>
    </row>
    <row r="62" spans="1:15" s="5" customFormat="1" ht="20.100000000000001" customHeight="1">
      <c r="A62" s="82">
        <v>6</v>
      </c>
      <c r="B62" s="143"/>
      <c r="C62" s="143"/>
      <c r="D62" s="95" t="s">
        <v>231</v>
      </c>
      <c r="E62" s="96" t="s">
        <v>226</v>
      </c>
      <c r="F62" s="96" t="s">
        <v>222</v>
      </c>
      <c r="G62" s="134">
        <v>8735554561</v>
      </c>
      <c r="H62" s="135" t="s">
        <v>227</v>
      </c>
      <c r="I62" s="135" t="s">
        <v>232</v>
      </c>
      <c r="J62" s="136">
        <v>2</v>
      </c>
      <c r="K62" s="137" t="s">
        <v>97</v>
      </c>
      <c r="L62" s="138">
        <v>110000</v>
      </c>
      <c r="M62" s="49">
        <f t="shared" si="0"/>
        <v>220000</v>
      </c>
      <c r="N62" s="4"/>
      <c r="O62" s="12"/>
    </row>
    <row r="63" spans="1:15" s="5" customFormat="1" ht="20.100000000000001" customHeight="1">
      <c r="A63" s="82">
        <v>7</v>
      </c>
      <c r="B63" s="143"/>
      <c r="C63" s="143"/>
      <c r="D63" s="95" t="s">
        <v>233</v>
      </c>
      <c r="E63" s="96" t="s">
        <v>234</v>
      </c>
      <c r="F63" s="96" t="s">
        <v>235</v>
      </c>
      <c r="G63" s="116">
        <v>2099309868</v>
      </c>
      <c r="H63" s="116" t="s">
        <v>236</v>
      </c>
      <c r="I63" s="135" t="s">
        <v>228</v>
      </c>
      <c r="J63" s="141">
        <v>1</v>
      </c>
      <c r="K63" s="137" t="s">
        <v>97</v>
      </c>
      <c r="L63" s="142">
        <v>239000</v>
      </c>
      <c r="M63" s="49">
        <f t="shared" si="0"/>
        <v>239000</v>
      </c>
      <c r="N63" s="4"/>
      <c r="O63" s="12"/>
    </row>
    <row r="64" spans="1:15" s="5" customFormat="1" ht="20.100000000000001" hidden="1" customHeight="1">
      <c r="A64" s="82"/>
      <c r="B64" s="82"/>
      <c r="C64" s="82"/>
      <c r="D64" s="70"/>
      <c r="E64" s="65"/>
      <c r="F64" s="65"/>
      <c r="G64" s="82"/>
      <c r="H64" s="66"/>
      <c r="I64" s="66"/>
      <c r="J64" s="50"/>
      <c r="K64" s="48"/>
      <c r="L64" s="117" t="s">
        <v>0</v>
      </c>
      <c r="M64" s="49">
        <f>SUM(M57:M63)</f>
        <v>9039000</v>
      </c>
      <c r="N64" s="4"/>
      <c r="O64" s="12"/>
    </row>
    <row r="65" spans="1:15" s="5" customFormat="1" ht="20.100000000000001" customHeight="1">
      <c r="A65" s="84">
        <v>1</v>
      </c>
      <c r="B65" s="151" t="s">
        <v>54</v>
      </c>
      <c r="C65" s="151" t="s">
        <v>55</v>
      </c>
      <c r="D65" s="61" t="s">
        <v>237</v>
      </c>
      <c r="E65" s="71" t="s">
        <v>238</v>
      </c>
      <c r="F65" s="71" t="s">
        <v>239</v>
      </c>
      <c r="G65" s="84">
        <v>49201603</v>
      </c>
      <c r="H65" s="72" t="s">
        <v>240</v>
      </c>
      <c r="I65" s="72" t="s">
        <v>241</v>
      </c>
      <c r="J65" s="62">
        <v>1</v>
      </c>
      <c r="K65" s="73" t="s">
        <v>97</v>
      </c>
      <c r="L65" s="63">
        <v>5660000</v>
      </c>
      <c r="M65" s="8">
        <f t="shared" si="0"/>
        <v>5660000</v>
      </c>
      <c r="N65" s="4"/>
      <c r="O65" s="12"/>
    </row>
    <row r="66" spans="1:15" s="5" customFormat="1" ht="20.100000000000001" customHeight="1">
      <c r="A66" s="84">
        <v>2</v>
      </c>
      <c r="B66" s="151"/>
      <c r="C66" s="151"/>
      <c r="D66" s="61" t="s">
        <v>242</v>
      </c>
      <c r="E66" s="71" t="s">
        <v>243</v>
      </c>
      <c r="F66" s="71" t="s">
        <v>244</v>
      </c>
      <c r="G66" s="84" t="s">
        <v>245</v>
      </c>
      <c r="H66" s="72" t="s">
        <v>246</v>
      </c>
      <c r="I66" s="72" t="s">
        <v>241</v>
      </c>
      <c r="J66" s="62">
        <v>2</v>
      </c>
      <c r="K66" s="73" t="s">
        <v>97</v>
      </c>
      <c r="L66" s="63">
        <v>1890000</v>
      </c>
      <c r="M66" s="8">
        <f t="shared" si="0"/>
        <v>3780000</v>
      </c>
      <c r="N66" s="4"/>
      <c r="O66" s="12"/>
    </row>
    <row r="67" spans="1:15" s="5" customFormat="1" ht="20.100000000000001" customHeight="1">
      <c r="A67" s="84">
        <v>3</v>
      </c>
      <c r="B67" s="151"/>
      <c r="C67" s="151"/>
      <c r="D67" s="61" t="s">
        <v>247</v>
      </c>
      <c r="E67" s="71" t="s">
        <v>248</v>
      </c>
      <c r="F67" s="71" t="s">
        <v>249</v>
      </c>
      <c r="G67" s="84">
        <v>4922150901</v>
      </c>
      <c r="H67" s="72" t="s">
        <v>250</v>
      </c>
      <c r="I67" s="72" t="s">
        <v>251</v>
      </c>
      <c r="J67" s="62">
        <v>13</v>
      </c>
      <c r="K67" s="73" t="s">
        <v>97</v>
      </c>
      <c r="L67" s="63">
        <v>170000</v>
      </c>
      <c r="M67" s="8">
        <f t="shared" si="0"/>
        <v>2210000</v>
      </c>
      <c r="N67" s="4"/>
      <c r="O67" s="12"/>
    </row>
    <row r="68" spans="1:15" s="5" customFormat="1" ht="20.100000000000001" hidden="1" customHeight="1">
      <c r="A68" s="84"/>
      <c r="B68" s="84"/>
      <c r="C68" s="84"/>
      <c r="D68" s="61"/>
      <c r="E68" s="71"/>
      <c r="F68" s="71"/>
      <c r="G68" s="84"/>
      <c r="H68" s="72"/>
      <c r="I68" s="72"/>
      <c r="J68" s="108"/>
      <c r="K68" s="47"/>
      <c r="L68" s="109" t="s">
        <v>0</v>
      </c>
      <c r="M68" s="8">
        <f>SUM(M65:M67)</f>
        <v>11650000</v>
      </c>
      <c r="N68" s="4"/>
      <c r="O68" s="12"/>
    </row>
    <row r="69" spans="1:15" s="5" customFormat="1" ht="20.100000000000001" customHeight="1">
      <c r="A69" s="83">
        <v>1</v>
      </c>
      <c r="B69" s="152" t="s">
        <v>56</v>
      </c>
      <c r="C69" s="152" t="s">
        <v>15</v>
      </c>
      <c r="D69" s="99" t="s">
        <v>252</v>
      </c>
      <c r="E69" s="148" t="s">
        <v>253</v>
      </c>
      <c r="F69" s="99" t="s">
        <v>252</v>
      </c>
      <c r="G69" s="131" t="s">
        <v>276</v>
      </c>
      <c r="H69" s="83" t="s">
        <v>270</v>
      </c>
      <c r="I69" s="100" t="s">
        <v>254</v>
      </c>
      <c r="J69" s="118">
        <v>1</v>
      </c>
      <c r="K69" s="119" t="s">
        <v>273</v>
      </c>
      <c r="L69" s="120">
        <v>1900000</v>
      </c>
      <c r="M69" s="97">
        <f t="shared" si="0"/>
        <v>1900000</v>
      </c>
      <c r="N69" s="4"/>
      <c r="O69" s="12"/>
    </row>
    <row r="70" spans="1:15" s="81" customFormat="1" ht="20.100000000000001" customHeight="1">
      <c r="A70" s="83"/>
      <c r="B70" s="152"/>
      <c r="C70" s="152"/>
      <c r="D70" s="99" t="s">
        <v>252</v>
      </c>
      <c r="E70" s="149"/>
      <c r="F70" s="99" t="s">
        <v>252</v>
      </c>
      <c r="G70" s="131" t="s">
        <v>276</v>
      </c>
      <c r="H70" s="83" t="s">
        <v>275</v>
      </c>
      <c r="I70" s="100" t="s">
        <v>254</v>
      </c>
      <c r="J70" s="118">
        <v>1</v>
      </c>
      <c r="K70" s="119" t="s">
        <v>273</v>
      </c>
      <c r="L70" s="120">
        <v>1900000</v>
      </c>
      <c r="M70" s="97">
        <f t="shared" si="0"/>
        <v>1900000</v>
      </c>
      <c r="N70" s="4"/>
      <c r="O70" s="12"/>
    </row>
    <row r="71" spans="1:15" s="5" customFormat="1" ht="20.100000000000001" customHeight="1">
      <c r="A71" s="83">
        <v>2</v>
      </c>
      <c r="B71" s="152"/>
      <c r="C71" s="152"/>
      <c r="D71" s="99" t="s">
        <v>255</v>
      </c>
      <c r="E71" s="149"/>
      <c r="F71" s="99" t="s">
        <v>252</v>
      </c>
      <c r="G71" s="131" t="s">
        <v>276</v>
      </c>
      <c r="H71" s="83" t="s">
        <v>271</v>
      </c>
      <c r="I71" s="100" t="s">
        <v>274</v>
      </c>
      <c r="J71" s="118">
        <v>1</v>
      </c>
      <c r="K71" s="119" t="s">
        <v>273</v>
      </c>
      <c r="L71" s="120">
        <v>1900000</v>
      </c>
      <c r="M71" s="97">
        <f t="shared" si="0"/>
        <v>1900000</v>
      </c>
      <c r="N71" s="4"/>
      <c r="O71" s="12"/>
    </row>
    <row r="72" spans="1:15" s="81" customFormat="1" ht="20.100000000000001" customHeight="1">
      <c r="A72" s="83"/>
      <c r="B72" s="152"/>
      <c r="C72" s="152"/>
      <c r="D72" s="99" t="s">
        <v>255</v>
      </c>
      <c r="E72" s="149"/>
      <c r="F72" s="99" t="s">
        <v>255</v>
      </c>
      <c r="G72" s="131" t="s">
        <v>276</v>
      </c>
      <c r="H72" s="83" t="s">
        <v>272</v>
      </c>
      <c r="I72" s="100" t="s">
        <v>254</v>
      </c>
      <c r="J72" s="118">
        <v>1</v>
      </c>
      <c r="K72" s="119" t="s">
        <v>273</v>
      </c>
      <c r="L72" s="120">
        <v>1900000</v>
      </c>
      <c r="M72" s="97">
        <f t="shared" ref="M72" si="3">J72*L72</f>
        <v>1900000</v>
      </c>
      <c r="N72" s="4"/>
      <c r="O72" s="12"/>
    </row>
    <row r="73" spans="1:15" s="80" customFormat="1" ht="20.100000000000001" customHeight="1">
      <c r="A73" s="83">
        <v>3</v>
      </c>
      <c r="B73" s="152"/>
      <c r="C73" s="152"/>
      <c r="D73" s="99" t="s">
        <v>256</v>
      </c>
      <c r="E73" s="149"/>
      <c r="F73" s="99" t="s">
        <v>256</v>
      </c>
      <c r="G73" s="131" t="s">
        <v>276</v>
      </c>
      <c r="H73" s="83" t="s">
        <v>257</v>
      </c>
      <c r="I73" s="132" t="s">
        <v>276</v>
      </c>
      <c r="J73" s="118">
        <v>2</v>
      </c>
      <c r="K73" s="119" t="s">
        <v>97</v>
      </c>
      <c r="L73" s="120">
        <v>990000</v>
      </c>
      <c r="M73" s="97">
        <f t="shared" si="0"/>
        <v>1980000</v>
      </c>
      <c r="N73" s="4"/>
      <c r="O73" s="12"/>
    </row>
    <row r="74" spans="1:15" s="80" customFormat="1" ht="20.100000000000001" customHeight="1">
      <c r="A74" s="83">
        <v>4</v>
      </c>
      <c r="B74" s="152"/>
      <c r="C74" s="152"/>
      <c r="D74" s="99" t="s">
        <v>258</v>
      </c>
      <c r="E74" s="150"/>
      <c r="F74" s="99" t="s">
        <v>258</v>
      </c>
      <c r="G74" s="131" t="s">
        <v>276</v>
      </c>
      <c r="H74" s="131" t="s">
        <v>276</v>
      </c>
      <c r="I74" s="132" t="s">
        <v>276</v>
      </c>
      <c r="J74" s="118">
        <v>4</v>
      </c>
      <c r="K74" s="119" t="s">
        <v>97</v>
      </c>
      <c r="L74" s="120">
        <v>20000</v>
      </c>
      <c r="M74" s="97">
        <f t="shared" ref="M74:M79" si="4">J74*L74</f>
        <v>80000</v>
      </c>
      <c r="N74" s="4"/>
      <c r="O74" s="12"/>
    </row>
    <row r="75" spans="1:15" s="80" customFormat="1" ht="20.100000000000001" customHeight="1">
      <c r="A75" s="83">
        <v>5</v>
      </c>
      <c r="B75" s="152"/>
      <c r="C75" s="152"/>
      <c r="D75" s="98" t="s">
        <v>208</v>
      </c>
      <c r="E75" s="99" t="s">
        <v>259</v>
      </c>
      <c r="F75" s="99" t="s">
        <v>208</v>
      </c>
      <c r="G75" s="131" t="s">
        <v>276</v>
      </c>
      <c r="H75" s="100" t="s">
        <v>260</v>
      </c>
      <c r="I75" s="132" t="s">
        <v>276</v>
      </c>
      <c r="J75" s="121">
        <v>1</v>
      </c>
      <c r="K75" s="119" t="s">
        <v>97</v>
      </c>
      <c r="L75" s="122">
        <v>2890000</v>
      </c>
      <c r="M75" s="97">
        <f t="shared" si="4"/>
        <v>2890000</v>
      </c>
      <c r="N75" s="4"/>
      <c r="O75" s="12"/>
    </row>
    <row r="76" spans="1:15" s="80" customFormat="1" ht="20.100000000000001" customHeight="1">
      <c r="A76" s="83">
        <v>6</v>
      </c>
      <c r="B76" s="152"/>
      <c r="C76" s="152"/>
      <c r="D76" s="98" t="s">
        <v>110</v>
      </c>
      <c r="E76" s="99" t="s">
        <v>261</v>
      </c>
      <c r="F76" s="99" t="s">
        <v>262</v>
      </c>
      <c r="G76" s="131" t="s">
        <v>276</v>
      </c>
      <c r="H76" s="132" t="s">
        <v>276</v>
      </c>
      <c r="I76" s="132" t="s">
        <v>276</v>
      </c>
      <c r="J76" s="121">
        <v>1</v>
      </c>
      <c r="K76" s="119" t="s">
        <v>97</v>
      </c>
      <c r="L76" s="122">
        <v>880000</v>
      </c>
      <c r="M76" s="97">
        <f t="shared" si="4"/>
        <v>880000</v>
      </c>
      <c r="N76" s="4"/>
      <c r="O76" s="12"/>
    </row>
    <row r="77" spans="1:15" s="80" customFormat="1" ht="20.100000000000001" customHeight="1">
      <c r="A77" s="83">
        <v>7</v>
      </c>
      <c r="B77" s="152"/>
      <c r="C77" s="152"/>
      <c r="D77" s="98" t="s">
        <v>263</v>
      </c>
      <c r="E77" s="99" t="s">
        <v>261</v>
      </c>
      <c r="F77" s="99" t="s">
        <v>264</v>
      </c>
      <c r="G77" s="131" t="s">
        <v>276</v>
      </c>
      <c r="H77" s="100" t="s">
        <v>265</v>
      </c>
      <c r="I77" s="100" t="s">
        <v>254</v>
      </c>
      <c r="J77" s="121">
        <v>1</v>
      </c>
      <c r="K77" s="119" t="s">
        <v>273</v>
      </c>
      <c r="L77" s="122">
        <v>2200000</v>
      </c>
      <c r="M77" s="97">
        <f t="shared" si="4"/>
        <v>2200000</v>
      </c>
      <c r="N77" s="4"/>
      <c r="O77" s="12"/>
    </row>
    <row r="78" spans="1:15" s="80" customFormat="1" ht="20.100000000000001" customHeight="1">
      <c r="A78" s="83">
        <v>8</v>
      </c>
      <c r="B78" s="152"/>
      <c r="C78" s="152"/>
      <c r="D78" s="98" t="s">
        <v>266</v>
      </c>
      <c r="E78" s="99" t="s">
        <v>261</v>
      </c>
      <c r="F78" s="98" t="s">
        <v>266</v>
      </c>
      <c r="G78" s="131" t="s">
        <v>276</v>
      </c>
      <c r="H78" s="100" t="s">
        <v>267</v>
      </c>
      <c r="I78" s="100" t="s">
        <v>254</v>
      </c>
      <c r="J78" s="121">
        <v>5</v>
      </c>
      <c r="K78" s="119" t="s">
        <v>273</v>
      </c>
      <c r="L78" s="122">
        <v>52000</v>
      </c>
      <c r="M78" s="97">
        <f t="shared" si="4"/>
        <v>260000</v>
      </c>
      <c r="N78" s="4"/>
      <c r="O78" s="12"/>
    </row>
    <row r="79" spans="1:15" s="80" customFormat="1" ht="20.100000000000001" customHeight="1">
      <c r="A79" s="83">
        <v>9</v>
      </c>
      <c r="B79" s="152"/>
      <c r="C79" s="152"/>
      <c r="D79" s="98" t="s">
        <v>268</v>
      </c>
      <c r="E79" s="99" t="s">
        <v>261</v>
      </c>
      <c r="F79" s="98" t="s">
        <v>268</v>
      </c>
      <c r="G79" s="131" t="s">
        <v>276</v>
      </c>
      <c r="H79" s="132" t="s">
        <v>276</v>
      </c>
      <c r="I79" s="132" t="s">
        <v>276</v>
      </c>
      <c r="J79" s="121">
        <v>4</v>
      </c>
      <c r="K79" s="119" t="s">
        <v>97</v>
      </c>
      <c r="L79" s="122">
        <v>60000</v>
      </c>
      <c r="M79" s="97">
        <f t="shared" si="4"/>
        <v>240000</v>
      </c>
      <c r="N79" s="4"/>
      <c r="O79" s="12"/>
    </row>
    <row r="80" spans="1:15" s="5" customFormat="1" ht="18.75" hidden="1" customHeight="1">
      <c r="A80" s="83"/>
      <c r="B80" s="83"/>
      <c r="C80" s="83"/>
      <c r="D80" s="98"/>
      <c r="E80" s="99"/>
      <c r="F80" s="99"/>
      <c r="G80" s="83"/>
      <c r="H80" s="100"/>
      <c r="I80" s="100"/>
      <c r="J80" s="101"/>
      <c r="K80" s="102"/>
      <c r="L80" s="103" t="s">
        <v>0</v>
      </c>
      <c r="M80" s="97">
        <f>SUM(M69:M79)</f>
        <v>16130000</v>
      </c>
      <c r="N80" s="4"/>
      <c r="O80" s="12"/>
    </row>
    <row r="81" spans="1:15" s="7" customFormat="1" ht="18.75" customHeight="1">
      <c r="A81" s="25"/>
      <c r="B81" s="25"/>
      <c r="C81" s="25"/>
      <c r="D81" s="25"/>
      <c r="E81" s="25"/>
      <c r="F81" s="25"/>
      <c r="G81" s="25"/>
      <c r="H81" s="25"/>
      <c r="I81" s="25"/>
      <c r="J81" s="26"/>
      <c r="K81" s="26"/>
      <c r="L81" s="27"/>
      <c r="M81" s="28"/>
      <c r="N81" s="6"/>
      <c r="O81" s="13"/>
    </row>
    <row r="82" spans="1:15" s="7" customFormat="1" ht="13.5">
      <c r="A82" s="25"/>
      <c r="B82" s="25"/>
      <c r="C82" s="25"/>
      <c r="D82" s="25"/>
      <c r="E82" s="25"/>
      <c r="F82" s="25"/>
      <c r="G82" s="25"/>
      <c r="H82" s="25"/>
      <c r="I82" s="25"/>
      <c r="J82" s="26"/>
      <c r="K82" s="26"/>
      <c r="L82" s="27"/>
      <c r="M82" s="28"/>
      <c r="N82" s="6"/>
      <c r="O82" s="13"/>
    </row>
    <row r="83" spans="1:15" s="7" customFormat="1" ht="21" customHeight="1">
      <c r="A83" s="25"/>
      <c r="B83" s="25"/>
      <c r="C83" s="25"/>
      <c r="D83" s="25"/>
      <c r="E83" s="25"/>
      <c r="F83" s="25"/>
      <c r="G83" s="25"/>
      <c r="H83" s="25"/>
      <c r="I83" s="25"/>
      <c r="J83" s="26"/>
      <c r="K83" s="26"/>
      <c r="L83" s="27"/>
      <c r="M83" s="28"/>
      <c r="N83" s="6"/>
      <c r="O83" s="13"/>
    </row>
    <row r="84" spans="1:15" s="7" customFormat="1" ht="21" customHeight="1">
      <c r="A84" s="25"/>
      <c r="B84" s="25"/>
      <c r="C84" s="25"/>
      <c r="D84" s="25"/>
      <c r="E84" s="25"/>
      <c r="F84" s="25"/>
      <c r="G84" s="25"/>
      <c r="H84" s="25"/>
      <c r="I84" s="25"/>
      <c r="J84" s="26"/>
      <c r="K84" s="26"/>
      <c r="L84" s="27"/>
      <c r="M84" s="28"/>
      <c r="N84" s="6"/>
      <c r="O84" s="13"/>
    </row>
    <row r="85" spans="1:15" s="7" customFormat="1" ht="21" customHeight="1">
      <c r="A85" s="25"/>
      <c r="B85" s="25"/>
      <c r="C85" s="25"/>
      <c r="D85" s="25"/>
      <c r="E85" s="25"/>
      <c r="F85" s="25"/>
      <c r="G85" s="25"/>
      <c r="H85" s="25"/>
      <c r="I85" s="25"/>
      <c r="J85" s="26"/>
      <c r="K85" s="26"/>
      <c r="L85" s="27"/>
      <c r="M85" s="28"/>
      <c r="N85" s="6"/>
      <c r="O85" s="13"/>
    </row>
    <row r="86" spans="1:15" s="7" customFormat="1" ht="21" customHeight="1">
      <c r="A86" s="25"/>
      <c r="B86" s="25"/>
      <c r="C86" s="25"/>
      <c r="D86" s="25"/>
      <c r="E86" s="25"/>
      <c r="F86" s="25"/>
      <c r="G86" s="25"/>
      <c r="H86" s="25"/>
      <c r="I86" s="25"/>
      <c r="J86" s="26"/>
      <c r="K86" s="26"/>
      <c r="L86" s="27"/>
      <c r="M86" s="28"/>
      <c r="N86" s="6"/>
      <c r="O86" s="13"/>
    </row>
    <row r="87" spans="1:15" s="7" customFormat="1" ht="16.5" customHeight="1">
      <c r="A87" s="25"/>
      <c r="B87" s="25"/>
      <c r="C87" s="25"/>
      <c r="D87" s="25"/>
      <c r="E87" s="25"/>
      <c r="F87" s="25"/>
      <c r="G87" s="25"/>
      <c r="H87" s="25"/>
      <c r="I87" s="25"/>
      <c r="J87" s="26"/>
      <c r="K87" s="26"/>
      <c r="L87" s="27"/>
      <c r="M87" s="28"/>
      <c r="N87" s="6"/>
      <c r="O87" s="13"/>
    </row>
    <row r="88" spans="1:15" s="7" customFormat="1" ht="21" customHeight="1">
      <c r="A88" s="25"/>
      <c r="B88" s="25"/>
      <c r="C88" s="25"/>
      <c r="D88" s="25"/>
      <c r="E88" s="25"/>
      <c r="F88" s="25"/>
      <c r="G88" s="25"/>
      <c r="H88" s="25"/>
      <c r="I88" s="25"/>
      <c r="J88" s="26"/>
      <c r="K88" s="26"/>
      <c r="L88" s="27"/>
      <c r="M88" s="28"/>
      <c r="N88" s="6"/>
      <c r="O88" s="13"/>
    </row>
    <row r="89" spans="1:15" s="7" customFormat="1" ht="21" customHeight="1">
      <c r="A89" s="25"/>
      <c r="B89" s="25"/>
      <c r="C89" s="25"/>
      <c r="D89" s="25"/>
      <c r="E89" s="25"/>
      <c r="F89" s="25"/>
      <c r="G89" s="25"/>
      <c r="H89" s="25"/>
      <c r="I89" s="25"/>
      <c r="J89" s="26"/>
      <c r="K89" s="26"/>
      <c r="L89" s="27"/>
      <c r="M89" s="28"/>
      <c r="N89" s="6"/>
      <c r="O89" s="13"/>
    </row>
    <row r="90" spans="1:15" s="7" customFormat="1" ht="21" customHeight="1">
      <c r="A90" s="25"/>
      <c r="B90" s="25"/>
      <c r="C90" s="25"/>
      <c r="D90" s="25"/>
      <c r="E90" s="25"/>
      <c r="F90" s="25"/>
      <c r="G90" s="25"/>
      <c r="H90" s="25"/>
      <c r="I90" s="25"/>
      <c r="J90" s="26"/>
      <c r="K90" s="26"/>
      <c r="L90" s="27"/>
      <c r="M90" s="28"/>
      <c r="N90" s="6"/>
      <c r="O90" s="13"/>
    </row>
    <row r="91" spans="1:15" s="7" customFormat="1" ht="21" customHeight="1">
      <c r="A91" s="25"/>
      <c r="B91" s="25"/>
      <c r="C91" s="25"/>
      <c r="D91" s="25"/>
      <c r="E91" s="25"/>
      <c r="F91" s="25"/>
      <c r="G91" s="25"/>
      <c r="H91" s="25"/>
      <c r="I91" s="25"/>
      <c r="J91" s="26"/>
      <c r="K91" s="26"/>
      <c r="L91" s="27"/>
      <c r="M91" s="28"/>
      <c r="N91" s="6"/>
      <c r="O91" s="13"/>
    </row>
    <row r="92" spans="1:15" s="7" customFormat="1" ht="21" customHeight="1">
      <c r="A92" s="25"/>
      <c r="B92" s="25"/>
      <c r="C92" s="25"/>
      <c r="D92" s="25"/>
      <c r="E92" s="25"/>
      <c r="F92" s="25"/>
      <c r="G92" s="25"/>
      <c r="H92" s="25"/>
      <c r="I92" s="25"/>
      <c r="J92" s="26"/>
      <c r="K92" s="26"/>
      <c r="L92" s="27"/>
      <c r="M92" s="28"/>
      <c r="N92" s="6"/>
      <c r="O92" s="13"/>
    </row>
    <row r="93" spans="1:15" s="7" customFormat="1" ht="21" customHeight="1">
      <c r="A93" s="25"/>
      <c r="B93" s="25"/>
      <c r="C93" s="25"/>
      <c r="D93" s="25"/>
      <c r="E93" s="25"/>
      <c r="F93" s="25"/>
      <c r="G93" s="25"/>
      <c r="H93" s="25"/>
      <c r="I93" s="25"/>
      <c r="J93" s="26"/>
      <c r="K93" s="26"/>
      <c r="L93" s="27"/>
      <c r="M93" s="28"/>
      <c r="N93" s="6"/>
      <c r="O93" s="13"/>
    </row>
    <row r="94" spans="1:15" s="7" customFormat="1" ht="21" customHeight="1">
      <c r="A94" s="25"/>
      <c r="B94" s="25"/>
      <c r="C94" s="25"/>
      <c r="D94" s="25"/>
      <c r="E94" s="25"/>
      <c r="F94" s="25"/>
      <c r="G94" s="25"/>
      <c r="H94" s="25"/>
      <c r="I94" s="25"/>
      <c r="J94" s="26"/>
      <c r="K94" s="26"/>
      <c r="L94" s="27"/>
      <c r="M94" s="28"/>
      <c r="N94" s="6"/>
      <c r="O94" s="13"/>
    </row>
    <row r="95" spans="1:15" s="7" customFormat="1" ht="21" customHeight="1">
      <c r="A95" s="25"/>
      <c r="B95" s="25"/>
      <c r="C95" s="25"/>
      <c r="D95" s="25"/>
      <c r="E95" s="25"/>
      <c r="F95" s="25"/>
      <c r="G95" s="25"/>
      <c r="H95" s="25"/>
      <c r="I95" s="25"/>
      <c r="J95" s="26"/>
      <c r="K95" s="26"/>
      <c r="L95" s="27"/>
      <c r="M95" s="28"/>
      <c r="N95" s="6"/>
      <c r="O95" s="13"/>
    </row>
    <row r="96" spans="1:15" s="7" customFormat="1" ht="21" customHeight="1">
      <c r="A96" s="25"/>
      <c r="B96" s="25"/>
      <c r="C96" s="25"/>
      <c r="D96" s="25"/>
      <c r="E96" s="25"/>
      <c r="F96" s="25"/>
      <c r="G96" s="25"/>
      <c r="H96" s="25"/>
      <c r="I96" s="25"/>
      <c r="J96" s="26"/>
      <c r="K96" s="26"/>
      <c r="L96" s="27"/>
      <c r="M96" s="28"/>
      <c r="N96" s="6"/>
      <c r="O96" s="13"/>
    </row>
    <row r="97" spans="1:15" s="7" customFormat="1" ht="21" customHeight="1">
      <c r="A97" s="25"/>
      <c r="B97" s="25"/>
      <c r="C97" s="29"/>
      <c r="D97" s="29"/>
      <c r="E97" s="29"/>
      <c r="F97" s="29"/>
      <c r="G97" s="29"/>
      <c r="H97" s="29"/>
      <c r="I97" s="29"/>
      <c r="J97" s="30"/>
      <c r="K97" s="30"/>
      <c r="L97" s="31"/>
      <c r="M97" s="28"/>
      <c r="N97" s="6"/>
      <c r="O97" s="13"/>
    </row>
    <row r="98" spans="1:15" s="7" customFormat="1" ht="21" customHeight="1">
      <c r="A98" s="25"/>
      <c r="B98" s="25"/>
      <c r="C98" s="29"/>
      <c r="D98" s="29"/>
      <c r="E98" s="29"/>
      <c r="F98" s="29"/>
      <c r="G98" s="29"/>
      <c r="H98" s="29"/>
      <c r="I98" s="29"/>
      <c r="J98" s="30"/>
      <c r="K98" s="30"/>
      <c r="L98" s="31"/>
      <c r="M98" s="28"/>
      <c r="N98" s="6"/>
      <c r="O98" s="13"/>
    </row>
    <row r="99" spans="1:15" s="7" customFormat="1" ht="21" customHeight="1">
      <c r="A99" s="25"/>
      <c r="B99" s="25"/>
      <c r="C99" s="29"/>
      <c r="D99" s="29"/>
      <c r="E99" s="29"/>
      <c r="F99" s="29"/>
      <c r="G99" s="29"/>
      <c r="H99" s="29"/>
      <c r="I99" s="29"/>
      <c r="J99" s="30"/>
      <c r="K99" s="30"/>
      <c r="L99" s="31"/>
      <c r="M99" s="28"/>
      <c r="N99" s="6"/>
      <c r="O99" s="13"/>
    </row>
    <row r="100" spans="1:15" s="7" customFormat="1" ht="21" customHeight="1">
      <c r="A100" s="25"/>
      <c r="B100" s="25"/>
      <c r="C100" s="29"/>
      <c r="D100" s="29"/>
      <c r="E100" s="29"/>
      <c r="F100" s="29"/>
      <c r="G100" s="29"/>
      <c r="H100" s="29"/>
      <c r="I100" s="29"/>
      <c r="J100" s="30"/>
      <c r="K100" s="30"/>
      <c r="L100" s="31"/>
      <c r="M100" s="28"/>
      <c r="N100" s="6"/>
      <c r="O100" s="13"/>
    </row>
    <row r="101" spans="1:15" s="7" customFormat="1" ht="21" customHeight="1">
      <c r="A101" s="25"/>
      <c r="B101" s="25"/>
      <c r="C101" s="29"/>
      <c r="D101" s="29"/>
      <c r="E101" s="29"/>
      <c r="F101" s="29"/>
      <c r="G101" s="29"/>
      <c r="H101" s="29"/>
      <c r="I101" s="29"/>
      <c r="J101" s="30"/>
      <c r="K101" s="30"/>
      <c r="L101" s="31"/>
      <c r="M101" s="28"/>
      <c r="N101" s="6"/>
      <c r="O101" s="13"/>
    </row>
    <row r="102" spans="1:15" s="7" customFormat="1" ht="21" customHeight="1">
      <c r="A102" s="25"/>
      <c r="B102" s="25"/>
      <c r="C102" s="25"/>
      <c r="D102" s="25"/>
      <c r="E102" s="25"/>
      <c r="F102" s="25"/>
      <c r="G102" s="25"/>
      <c r="H102" s="25"/>
      <c r="I102" s="25"/>
      <c r="J102" s="26"/>
      <c r="K102" s="26"/>
      <c r="L102" s="27"/>
      <c r="M102" s="28"/>
      <c r="N102" s="6"/>
      <c r="O102" s="13"/>
    </row>
    <row r="103" spans="1:15" s="7" customFormat="1" ht="21" customHeight="1">
      <c r="A103" s="25"/>
      <c r="B103" s="25"/>
      <c r="C103" s="25"/>
      <c r="D103" s="25"/>
      <c r="E103" s="25"/>
      <c r="F103" s="25"/>
      <c r="G103" s="25"/>
      <c r="H103" s="25"/>
      <c r="I103" s="25"/>
      <c r="J103" s="26"/>
      <c r="K103" s="26"/>
      <c r="L103" s="27"/>
      <c r="M103" s="28"/>
      <c r="N103" s="6"/>
      <c r="O103" s="13"/>
    </row>
    <row r="104" spans="1:15" s="7" customFormat="1" ht="21" customHeight="1">
      <c r="A104" s="25"/>
      <c r="B104" s="25"/>
      <c r="C104" s="25"/>
      <c r="D104" s="25"/>
      <c r="E104" s="25"/>
      <c r="F104" s="25"/>
      <c r="G104" s="25"/>
      <c r="H104" s="25"/>
      <c r="I104" s="25"/>
      <c r="J104" s="26"/>
      <c r="K104" s="26"/>
      <c r="L104" s="27"/>
      <c r="M104" s="28"/>
      <c r="N104" s="6"/>
      <c r="O104" s="13"/>
    </row>
    <row r="105" spans="1:15" s="7" customFormat="1" ht="21" customHeight="1">
      <c r="A105" s="25"/>
      <c r="B105" s="25"/>
      <c r="C105" s="25"/>
      <c r="D105" s="25"/>
      <c r="E105" s="25"/>
      <c r="F105" s="25"/>
      <c r="G105" s="25"/>
      <c r="H105" s="25"/>
      <c r="I105" s="25"/>
      <c r="J105" s="26"/>
      <c r="K105" s="26"/>
      <c r="L105" s="32"/>
      <c r="M105" s="28"/>
      <c r="N105" s="6"/>
      <c r="O105" s="13"/>
    </row>
    <row r="106" spans="1:15" s="7" customFormat="1" ht="21" customHeight="1">
      <c r="A106" s="25"/>
      <c r="B106" s="25"/>
      <c r="C106" s="25"/>
      <c r="D106" s="25"/>
      <c r="E106" s="25"/>
      <c r="F106" s="25"/>
      <c r="G106" s="25"/>
      <c r="H106" s="25"/>
      <c r="I106" s="25"/>
      <c r="J106" s="26"/>
      <c r="K106" s="26"/>
      <c r="L106" s="32"/>
      <c r="M106" s="28"/>
      <c r="N106" s="6"/>
      <c r="O106" s="13"/>
    </row>
    <row r="107" spans="1:15" s="7" customFormat="1" ht="21" customHeight="1">
      <c r="A107" s="25"/>
      <c r="B107" s="25"/>
      <c r="C107" s="25"/>
      <c r="D107" s="25"/>
      <c r="E107" s="25"/>
      <c r="F107" s="25"/>
      <c r="G107" s="25"/>
      <c r="H107" s="25"/>
      <c r="I107" s="25"/>
      <c r="J107" s="26"/>
      <c r="K107" s="26"/>
      <c r="L107" s="32"/>
      <c r="M107" s="28"/>
      <c r="N107" s="6"/>
      <c r="O107" s="13"/>
    </row>
    <row r="108" spans="1:15" s="7" customFormat="1" ht="21" customHeight="1">
      <c r="A108" s="25"/>
      <c r="B108" s="25"/>
      <c r="C108" s="25"/>
      <c r="D108" s="25"/>
      <c r="E108" s="25"/>
      <c r="F108" s="25"/>
      <c r="G108" s="25"/>
      <c r="H108" s="25"/>
      <c r="I108" s="25"/>
      <c r="J108" s="26"/>
      <c r="K108" s="26"/>
      <c r="L108" s="32"/>
      <c r="M108" s="28"/>
      <c r="N108" s="6"/>
      <c r="O108" s="13"/>
    </row>
    <row r="109" spans="1:15" s="7" customFormat="1" ht="22.5" customHeight="1">
      <c r="A109" s="25"/>
      <c r="B109" s="25"/>
      <c r="C109" s="25"/>
      <c r="D109" s="25"/>
      <c r="E109" s="25"/>
      <c r="F109" s="25"/>
      <c r="G109" s="25"/>
      <c r="H109" s="25"/>
      <c r="I109" s="25"/>
      <c r="J109" s="26"/>
      <c r="K109" s="26"/>
      <c r="L109" s="32"/>
      <c r="M109" s="28"/>
      <c r="N109" s="6"/>
      <c r="O109" s="13"/>
    </row>
    <row r="110" spans="1:15" s="7" customFormat="1" ht="21" customHeight="1">
      <c r="A110" s="25"/>
      <c r="B110" s="25"/>
      <c r="C110" s="25"/>
      <c r="D110" s="25"/>
      <c r="E110" s="25"/>
      <c r="F110" s="25"/>
      <c r="G110" s="25"/>
      <c r="H110" s="25"/>
      <c r="I110" s="25"/>
      <c r="J110" s="26"/>
      <c r="K110" s="26"/>
      <c r="L110" s="27"/>
      <c r="M110" s="28"/>
      <c r="N110" s="6"/>
      <c r="O110" s="13"/>
    </row>
    <row r="111" spans="1:15" s="7" customFormat="1" ht="21" customHeight="1">
      <c r="A111" s="25"/>
      <c r="B111" s="25"/>
      <c r="C111" s="25"/>
      <c r="D111" s="25"/>
      <c r="E111" s="25"/>
      <c r="F111" s="25"/>
      <c r="G111" s="25"/>
      <c r="H111" s="25"/>
      <c r="I111" s="25"/>
      <c r="J111" s="26"/>
      <c r="K111" s="26"/>
      <c r="L111" s="27"/>
      <c r="M111" s="28"/>
      <c r="N111" s="6"/>
      <c r="O111" s="13"/>
    </row>
    <row r="112" spans="1:15" s="7" customFormat="1" ht="21" customHeight="1">
      <c r="A112" s="25"/>
      <c r="B112" s="25"/>
      <c r="C112" s="25"/>
      <c r="D112" s="25"/>
      <c r="E112" s="25"/>
      <c r="F112" s="25"/>
      <c r="G112" s="25"/>
      <c r="H112" s="25"/>
      <c r="I112" s="25"/>
      <c r="J112" s="26"/>
      <c r="K112" s="26"/>
      <c r="L112" s="27"/>
      <c r="M112" s="28"/>
      <c r="N112" s="6"/>
      <c r="O112" s="13"/>
    </row>
    <row r="113" spans="1:15" s="7" customFormat="1" ht="21" customHeight="1">
      <c r="A113" s="25"/>
      <c r="B113" s="25"/>
      <c r="C113" s="25"/>
      <c r="D113" s="25"/>
      <c r="E113" s="25"/>
      <c r="F113" s="25"/>
      <c r="G113" s="25"/>
      <c r="H113" s="25"/>
      <c r="I113" s="25"/>
      <c r="J113" s="26"/>
      <c r="K113" s="26"/>
      <c r="L113" s="27"/>
      <c r="M113" s="28"/>
      <c r="N113" s="6"/>
      <c r="O113" s="13"/>
    </row>
    <row r="114" spans="1:15" s="7" customFormat="1" ht="21" customHeight="1">
      <c r="A114" s="25"/>
      <c r="B114" s="25"/>
      <c r="C114" s="25"/>
      <c r="D114" s="25"/>
      <c r="E114" s="25"/>
      <c r="F114" s="25"/>
      <c r="G114" s="25"/>
      <c r="H114" s="25"/>
      <c r="I114" s="25"/>
      <c r="J114" s="26"/>
      <c r="K114" s="26"/>
      <c r="L114" s="27"/>
      <c r="M114" s="28"/>
      <c r="N114" s="6"/>
      <c r="O114" s="13"/>
    </row>
    <row r="115" spans="1:15" s="7" customFormat="1" ht="21" customHeight="1">
      <c r="A115" s="25"/>
      <c r="B115" s="25"/>
      <c r="C115" s="25"/>
      <c r="D115" s="25"/>
      <c r="E115" s="25"/>
      <c r="F115" s="25"/>
      <c r="G115" s="25"/>
      <c r="H115" s="25"/>
      <c r="I115" s="25"/>
      <c r="J115" s="26"/>
      <c r="K115" s="26"/>
      <c r="L115" s="27"/>
      <c r="M115" s="28"/>
      <c r="N115" s="6"/>
      <c r="O115" s="13"/>
    </row>
    <row r="116" spans="1:15" s="7" customFormat="1" ht="21" customHeight="1">
      <c r="A116" s="25"/>
      <c r="B116" s="25"/>
      <c r="C116" s="25"/>
      <c r="D116" s="25"/>
      <c r="E116" s="25"/>
      <c r="F116" s="25"/>
      <c r="G116" s="25"/>
      <c r="H116" s="25"/>
      <c r="I116" s="25"/>
      <c r="J116" s="26"/>
      <c r="K116" s="26"/>
      <c r="L116" s="27"/>
      <c r="M116" s="28"/>
      <c r="N116" s="6"/>
      <c r="O116" s="13"/>
    </row>
    <row r="117" spans="1:15" s="7" customFormat="1" ht="21" customHeight="1">
      <c r="A117" s="25"/>
      <c r="B117" s="25"/>
      <c r="C117" s="25"/>
      <c r="D117" s="25"/>
      <c r="E117" s="25"/>
      <c r="F117" s="25"/>
      <c r="G117" s="25"/>
      <c r="H117" s="25"/>
      <c r="I117" s="25"/>
      <c r="J117" s="26"/>
      <c r="K117" s="26"/>
      <c r="L117" s="27"/>
      <c r="M117" s="28"/>
      <c r="N117" s="6"/>
      <c r="O117" s="13"/>
    </row>
    <row r="118" spans="1:15" s="7" customFormat="1" ht="21" customHeight="1">
      <c r="A118" s="25"/>
      <c r="B118" s="25"/>
      <c r="C118" s="25"/>
      <c r="D118" s="25"/>
      <c r="E118" s="25"/>
      <c r="F118" s="25"/>
      <c r="G118" s="25"/>
      <c r="H118" s="25"/>
      <c r="I118" s="25"/>
      <c r="J118" s="26"/>
      <c r="K118" s="26"/>
      <c r="L118" s="27"/>
      <c r="M118" s="28"/>
      <c r="N118" s="6"/>
      <c r="O118" s="13"/>
    </row>
    <row r="119" spans="1:15" s="7" customFormat="1" ht="21" customHeight="1">
      <c r="A119" s="25"/>
      <c r="B119" s="25"/>
      <c r="C119" s="25"/>
      <c r="D119" s="25"/>
      <c r="E119" s="25"/>
      <c r="F119" s="25"/>
      <c r="G119" s="25"/>
      <c r="H119" s="25"/>
      <c r="I119" s="25"/>
      <c r="J119" s="26"/>
      <c r="K119" s="26"/>
      <c r="L119" s="27"/>
      <c r="M119" s="28"/>
      <c r="N119" s="6"/>
      <c r="O119" s="13"/>
    </row>
    <row r="120" spans="1:15" s="7" customFormat="1" ht="21" customHeight="1">
      <c r="A120" s="25"/>
      <c r="B120" s="25"/>
      <c r="C120" s="25"/>
      <c r="D120" s="25"/>
      <c r="E120" s="25"/>
      <c r="F120" s="25"/>
      <c r="G120" s="25"/>
      <c r="H120" s="25"/>
      <c r="I120" s="25"/>
      <c r="J120" s="26"/>
      <c r="K120" s="26"/>
      <c r="L120" s="27"/>
      <c r="M120" s="28"/>
      <c r="N120" s="6"/>
      <c r="O120" s="13"/>
    </row>
    <row r="121" spans="1:15" s="7" customFormat="1" ht="21" customHeight="1">
      <c r="A121" s="25"/>
      <c r="B121" s="25"/>
      <c r="C121" s="25"/>
      <c r="D121" s="25"/>
      <c r="E121" s="25"/>
      <c r="F121" s="25"/>
      <c r="G121" s="25"/>
      <c r="H121" s="25"/>
      <c r="I121" s="25"/>
      <c r="J121" s="26"/>
      <c r="K121" s="26"/>
      <c r="L121" s="27"/>
      <c r="M121" s="28"/>
      <c r="N121" s="6"/>
      <c r="O121" s="13"/>
    </row>
    <row r="122" spans="1:15" s="7" customFormat="1" ht="21" customHeight="1">
      <c r="A122" s="25"/>
      <c r="B122" s="25"/>
      <c r="C122" s="25"/>
      <c r="D122" s="25"/>
      <c r="E122" s="25"/>
      <c r="F122" s="25"/>
      <c r="G122" s="25"/>
      <c r="H122" s="25"/>
      <c r="I122" s="25"/>
      <c r="J122" s="26"/>
      <c r="K122" s="26"/>
      <c r="L122" s="27"/>
      <c r="M122" s="28"/>
      <c r="N122" s="6"/>
      <c r="O122" s="13"/>
    </row>
    <row r="123" spans="1:15" s="7" customFormat="1" ht="21" customHeight="1">
      <c r="A123" s="25"/>
      <c r="B123" s="25"/>
      <c r="C123" s="25"/>
      <c r="D123" s="25"/>
      <c r="E123" s="25"/>
      <c r="F123" s="25"/>
      <c r="G123" s="25"/>
      <c r="H123" s="25"/>
      <c r="I123" s="25"/>
      <c r="J123" s="26"/>
      <c r="K123" s="26"/>
      <c r="L123" s="27"/>
      <c r="M123" s="28"/>
      <c r="N123" s="6"/>
      <c r="O123" s="13"/>
    </row>
    <row r="124" spans="1:15" s="7" customFormat="1" ht="21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6"/>
      <c r="K124" s="26"/>
      <c r="L124" s="27"/>
      <c r="M124" s="28"/>
      <c r="N124" s="6"/>
      <c r="O124" s="13"/>
    </row>
    <row r="125" spans="1:15" s="7" customFormat="1" ht="21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6"/>
      <c r="K125" s="26"/>
      <c r="L125" s="27"/>
      <c r="M125" s="28"/>
      <c r="N125" s="6"/>
      <c r="O125" s="13"/>
    </row>
    <row r="126" spans="1:15" s="7" customFormat="1" ht="21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6"/>
      <c r="K126" s="26"/>
      <c r="L126" s="27"/>
      <c r="M126" s="28"/>
      <c r="N126" s="6"/>
      <c r="O126" s="13"/>
    </row>
    <row r="127" spans="1:15" s="7" customFormat="1" ht="21" customHeight="1">
      <c r="A127" s="25"/>
      <c r="B127" s="33"/>
      <c r="C127" s="33"/>
      <c r="D127" s="33"/>
      <c r="E127" s="33"/>
      <c r="F127" s="33"/>
      <c r="G127" s="33"/>
      <c r="H127" s="33"/>
      <c r="I127" s="33"/>
      <c r="J127" s="26"/>
      <c r="K127" s="26"/>
      <c r="L127" s="27"/>
      <c r="M127" s="28"/>
      <c r="N127" s="6"/>
      <c r="O127" s="13"/>
    </row>
    <row r="128" spans="1:15" s="7" customFormat="1" ht="21" customHeight="1">
      <c r="A128" s="25"/>
      <c r="B128" s="33"/>
      <c r="C128" s="33"/>
      <c r="D128" s="33"/>
      <c r="E128" s="33"/>
      <c r="F128" s="33"/>
      <c r="G128" s="33"/>
      <c r="H128" s="33"/>
      <c r="I128" s="33"/>
      <c r="J128" s="26"/>
      <c r="K128" s="26"/>
      <c r="L128" s="27"/>
      <c r="M128" s="28"/>
      <c r="N128" s="6"/>
      <c r="O128" s="13"/>
    </row>
    <row r="129" spans="1:15" s="7" customFormat="1" ht="21" customHeight="1">
      <c r="A129" s="25"/>
      <c r="B129" s="33"/>
      <c r="C129" s="33"/>
      <c r="D129" s="33"/>
      <c r="E129" s="33"/>
      <c r="F129" s="33"/>
      <c r="G129" s="33"/>
      <c r="H129" s="33"/>
      <c r="I129" s="33"/>
      <c r="J129" s="26"/>
      <c r="K129" s="26"/>
      <c r="L129" s="27"/>
      <c r="M129" s="28"/>
      <c r="N129" s="6"/>
      <c r="O129" s="13"/>
    </row>
    <row r="130" spans="1:15" s="7" customFormat="1" ht="21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6"/>
      <c r="K130" s="26"/>
      <c r="L130" s="27"/>
      <c r="M130" s="28"/>
      <c r="N130" s="6"/>
      <c r="O130" s="13"/>
    </row>
    <row r="131" spans="1:15" s="7" customFormat="1" ht="21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6"/>
      <c r="K131" s="26"/>
      <c r="L131" s="27"/>
      <c r="M131" s="28"/>
      <c r="N131" s="6"/>
      <c r="O131" s="13"/>
    </row>
    <row r="132" spans="1:15" s="7" customFormat="1" ht="21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6"/>
      <c r="K132" s="26"/>
      <c r="L132" s="27"/>
      <c r="M132" s="28"/>
      <c r="N132" s="6"/>
      <c r="O132" s="13"/>
    </row>
    <row r="133" spans="1:15" s="7" customFormat="1" ht="21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6"/>
      <c r="K133" s="26"/>
      <c r="L133" s="27"/>
      <c r="M133" s="28"/>
      <c r="N133" s="6"/>
      <c r="O133" s="13"/>
    </row>
    <row r="134" spans="1:15" s="7" customFormat="1" ht="35.2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6"/>
      <c r="K134" s="26"/>
      <c r="L134" s="27"/>
      <c r="M134" s="28"/>
      <c r="N134" s="6"/>
      <c r="O134" s="13"/>
    </row>
    <row r="135" spans="1:15" s="7" customFormat="1" ht="21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6"/>
      <c r="K135" s="26"/>
      <c r="L135" s="27"/>
      <c r="M135" s="28"/>
      <c r="N135" s="6"/>
      <c r="O135" s="13"/>
    </row>
    <row r="136" spans="1:15" s="7" customFormat="1" ht="21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6"/>
      <c r="K136" s="26"/>
      <c r="L136" s="27"/>
      <c r="M136" s="28"/>
      <c r="N136" s="6"/>
      <c r="O136" s="13"/>
    </row>
    <row r="137" spans="1:15" s="7" customFormat="1" ht="21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6"/>
      <c r="K137" s="26"/>
      <c r="L137" s="27"/>
      <c r="M137" s="28"/>
      <c r="N137" s="6"/>
      <c r="O137" s="13"/>
    </row>
    <row r="138" spans="1:15" s="7" customFormat="1" ht="21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6"/>
      <c r="K138" s="26"/>
      <c r="L138" s="27"/>
      <c r="M138" s="28"/>
      <c r="N138" s="6"/>
      <c r="O138" s="13"/>
    </row>
    <row r="139" spans="1:15" s="7" customFormat="1" ht="21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6"/>
      <c r="K139" s="26"/>
      <c r="L139" s="27"/>
      <c r="M139" s="28"/>
      <c r="N139" s="6"/>
      <c r="O139" s="13"/>
    </row>
    <row r="140" spans="1:15" s="7" customFormat="1" ht="21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6"/>
      <c r="K140" s="26"/>
      <c r="L140" s="27"/>
      <c r="M140" s="28"/>
      <c r="N140" s="6"/>
      <c r="O140" s="13"/>
    </row>
    <row r="141" spans="1:15" s="7" customFormat="1" ht="21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6"/>
      <c r="K141" s="26"/>
      <c r="L141" s="27"/>
      <c r="M141" s="28"/>
      <c r="N141" s="6"/>
      <c r="O141" s="13"/>
    </row>
    <row r="142" spans="1:15" s="7" customFormat="1" ht="21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6"/>
      <c r="K142" s="26"/>
      <c r="L142" s="27"/>
      <c r="M142" s="28"/>
      <c r="N142" s="6"/>
      <c r="O142" s="13"/>
    </row>
    <row r="143" spans="1:15" s="7" customFormat="1" ht="21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6"/>
      <c r="K143" s="26"/>
      <c r="L143" s="27"/>
      <c r="M143" s="28"/>
      <c r="N143" s="6"/>
      <c r="O143" s="13"/>
    </row>
    <row r="144" spans="1:15" s="7" customFormat="1" ht="21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6"/>
      <c r="K144" s="26"/>
      <c r="L144" s="27"/>
      <c r="M144" s="28"/>
      <c r="N144" s="6"/>
      <c r="O144" s="13"/>
    </row>
    <row r="145" spans="1:15" s="7" customFormat="1" ht="21" customHeight="1">
      <c r="A145" s="25"/>
      <c r="B145" s="29"/>
      <c r="C145" s="29"/>
      <c r="D145" s="29"/>
      <c r="E145" s="29"/>
      <c r="F145" s="29"/>
      <c r="G145" s="29"/>
      <c r="H145" s="29"/>
      <c r="I145" s="29"/>
      <c r="J145" s="30"/>
      <c r="K145" s="30"/>
      <c r="L145" s="31"/>
      <c r="M145" s="28"/>
      <c r="N145" s="6"/>
      <c r="O145" s="13"/>
    </row>
    <row r="146" spans="1:15" s="7" customFormat="1" ht="21" customHeight="1">
      <c r="A146" s="25"/>
      <c r="B146" s="29"/>
      <c r="C146" s="29"/>
      <c r="D146" s="29"/>
      <c r="E146" s="29"/>
      <c r="F146" s="29"/>
      <c r="G146" s="29"/>
      <c r="H146" s="29"/>
      <c r="I146" s="29"/>
      <c r="J146" s="30"/>
      <c r="K146" s="30"/>
      <c r="L146" s="31"/>
      <c r="M146" s="28"/>
      <c r="N146" s="6"/>
      <c r="O146" s="13"/>
    </row>
    <row r="147" spans="1:15" s="7" customFormat="1" ht="21" customHeight="1">
      <c r="J147" s="15"/>
      <c r="K147" s="15"/>
      <c r="L147" s="6"/>
      <c r="M147" s="6"/>
      <c r="N147" s="6"/>
      <c r="O147" s="13"/>
    </row>
  </sheetData>
  <autoFilter ref="A2:M146">
    <filterColumn colId="11">
      <filters>
        <filter val="1,500"/>
        <filter val="1,500,000"/>
        <filter val="10,000"/>
        <filter val="100,000"/>
        <filter val="118,000"/>
        <filter val="120,000"/>
        <filter val="130,000"/>
        <filter val="138,000"/>
        <filter val="14,900"/>
        <filter val="15,000"/>
        <filter val="16,500"/>
        <filter val="165,000"/>
        <filter val="179,000"/>
        <filter val="180,000"/>
        <filter val="181,500"/>
        <filter val="184,000"/>
        <filter val="188,000"/>
        <filter val="19,000"/>
        <filter val="2,000"/>
        <filter val="20,000"/>
        <filter val="200,000"/>
        <filter val="205,000"/>
        <filter val="217,000"/>
        <filter val="22,000"/>
        <filter val="232,000"/>
        <filter val="25,000"/>
        <filter val="250,000"/>
        <filter val="26,000"/>
        <filter val="280,000"/>
        <filter val="29,000"/>
        <filter val="290,000"/>
        <filter val="300,000"/>
        <filter val="308,000"/>
        <filter val="319,000"/>
        <filter val="32,000"/>
        <filter val="320,000"/>
        <filter val="329,000"/>
        <filter val="33,000"/>
        <filter val="330,000"/>
        <filter val="34,100"/>
        <filter val="35,000"/>
        <filter val="35,200"/>
        <filter val="36,000"/>
        <filter val="36,300"/>
        <filter val="370,000"/>
        <filter val="38,500"/>
        <filter val="390,000"/>
        <filter val="40,000"/>
        <filter val="40,700"/>
        <filter val="430,900"/>
        <filter val="450,000"/>
        <filter val="46,000"/>
        <filter val="48,000"/>
        <filter val="49,000"/>
        <filter val="50,000"/>
        <filter val="52,500"/>
        <filter val="53,000"/>
        <filter val="55,000"/>
        <filter val="57,000"/>
        <filter val="580,000"/>
        <filter val="59,000"/>
        <filter val="65,000"/>
        <filter val="66,000"/>
        <filter val="68,000"/>
        <filter val="69,000"/>
        <filter val="70,000"/>
        <filter val="75,000"/>
        <filter val="78,000"/>
        <filter val="79,000"/>
        <filter val="80,000"/>
        <filter val="84,000"/>
        <filter val="84,700"/>
        <filter val="88,000"/>
        <filter val="9,800"/>
        <filter val="93,000"/>
        <filter val="940,000"/>
        <filter val="99,000"/>
        <filter val="총계"/>
      </filters>
    </filterColumn>
  </autoFilter>
  <mergeCells count="22">
    <mergeCell ref="E69:E74"/>
    <mergeCell ref="B35:B46"/>
    <mergeCell ref="C35:C46"/>
    <mergeCell ref="B17:B27"/>
    <mergeCell ref="C17:C27"/>
    <mergeCell ref="B29:B33"/>
    <mergeCell ref="C29:C33"/>
    <mergeCell ref="B69:B79"/>
    <mergeCell ref="C69:C79"/>
    <mergeCell ref="B65:B67"/>
    <mergeCell ref="C65:C67"/>
    <mergeCell ref="B48:B50"/>
    <mergeCell ref="C48:C50"/>
    <mergeCell ref="B52:B55"/>
    <mergeCell ref="C52:C55"/>
    <mergeCell ref="B57:B63"/>
    <mergeCell ref="C57:C63"/>
    <mergeCell ref="A1:M1"/>
    <mergeCell ref="B4:B6"/>
    <mergeCell ref="C4:C6"/>
    <mergeCell ref="B8:B15"/>
    <mergeCell ref="C8:C15"/>
  </mergeCells>
  <phoneticPr fontId="1" type="noConversion"/>
  <conditionalFormatting sqref="I35:I46">
    <cfRule type="uniqueValues" dxfId="0" priority="1"/>
  </conditionalFormatting>
  <printOptions horizontalCentered="1"/>
  <pageMargins left="0.31496062992125984" right="0.31496062992125984" top="0.55118110236220474" bottom="0.55118110236220474" header="0.31496062992125984" footer="0.31496062992125984"/>
  <pageSetup paperSize="8" scale="81" orientation="landscape" r:id="rId1"/>
  <headerFooter>
    <oddFooter>&amp;C&amp;P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LeeMK</dc:creator>
  <cp:lastModifiedBy>LJH</cp:lastModifiedBy>
  <cp:lastPrinted>2024-07-30T07:26:11Z</cp:lastPrinted>
  <dcterms:created xsi:type="dcterms:W3CDTF">2022-05-04T07:04:09Z</dcterms:created>
  <dcterms:modified xsi:type="dcterms:W3CDTF">2024-07-30T08:22:52Z</dcterms:modified>
</cp:coreProperties>
</file>